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small-bus\download\"/>
    </mc:Choice>
  </mc:AlternateContent>
  <xr:revisionPtr revIDLastSave="0" documentId="13_ncr:1_{24BFBA4F-BE18-47DD-84E1-36FE01B80CBB}" xr6:coauthVersionLast="47" xr6:coauthVersionMax="47" xr10:uidLastSave="{00000000-0000-0000-0000-000000000000}"/>
  <bookViews>
    <workbookView xWindow="1515" yWindow="1515" windowWidth="22755" windowHeight="12900"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6" l="1"/>
  <c r="F5" i="6" s="1"/>
  <c r="E5" i="6" s="1"/>
  <c r="E5" i="7" s="1"/>
  <c r="H20" i="7"/>
  <c r="F20" i="6"/>
  <c r="E20" i="6" s="1"/>
  <c r="E20" i="7" s="1"/>
  <c r="F14" i="6"/>
  <c r="F11" i="6"/>
  <c r="E11" i="6" s="1"/>
  <c r="E11" i="7" s="1"/>
  <c r="F8" i="6"/>
  <c r="E8" i="6" s="1"/>
  <c r="E8" i="7" s="1"/>
  <c r="E17" i="6"/>
  <c r="E17" i="7" s="1"/>
  <c r="H2" i="6"/>
  <c r="J22" i="7"/>
  <c r="H22" i="7"/>
  <c r="F22" i="7"/>
  <c r="E22" i="7"/>
  <c r="H19" i="7"/>
  <c r="F19" i="7"/>
  <c r="E19" i="7"/>
  <c r="J16" i="7"/>
  <c r="H16" i="7"/>
  <c r="F16" i="7"/>
  <c r="E16" i="7"/>
  <c r="J13" i="7"/>
  <c r="H13" i="7"/>
  <c r="F13" i="7"/>
  <c r="E13" i="7"/>
  <c r="J10" i="7"/>
  <c r="H10" i="7"/>
  <c r="F10" i="7"/>
  <c r="E10" i="7"/>
  <c r="J7" i="7"/>
  <c r="H7" i="7"/>
  <c r="F7" i="7"/>
  <c r="E7" i="7"/>
  <c r="J5" i="7"/>
  <c r="H5" i="7"/>
  <c r="J8" i="7"/>
  <c r="H8" i="7"/>
  <c r="J11" i="7"/>
  <c r="H11" i="7"/>
  <c r="J14" i="7"/>
  <c r="H14" i="7"/>
  <c r="H17" i="7"/>
  <c r="J20" i="7"/>
  <c r="F2" i="7"/>
  <c r="B2" i="7"/>
  <c r="E21" i="6"/>
  <c r="E21" i="7" s="1"/>
  <c r="E18" i="6"/>
  <c r="E18" i="7" s="1"/>
  <c r="E15" i="6"/>
  <c r="E15" i="7" s="1"/>
  <c r="E12" i="6"/>
  <c r="E12" i="7" s="1"/>
  <c r="E9" i="6"/>
  <c r="E9" i="7" s="1"/>
  <c r="E6" i="6"/>
  <c r="E6" i="7" s="1"/>
  <c r="F21" i="6"/>
  <c r="F21" i="7" s="1"/>
  <c r="F18" i="6"/>
  <c r="F18" i="7" s="1"/>
  <c r="F15" i="6"/>
  <c r="F15" i="7" s="1"/>
  <c r="F12" i="6"/>
  <c r="F12" i="7" s="1"/>
  <c r="F9" i="6"/>
  <c r="F9" i="7" s="1"/>
  <c r="F6" i="6"/>
  <c r="F6" i="7" s="1"/>
  <c r="H21" i="6"/>
  <c r="H21" i="7" s="1"/>
  <c r="H18" i="6"/>
  <c r="H18" i="7" s="1"/>
  <c r="H15" i="6"/>
  <c r="H15" i="7" s="1"/>
  <c r="H12" i="6"/>
  <c r="H12" i="7" s="1"/>
  <c r="H9" i="6"/>
  <c r="H9" i="7" s="1"/>
  <c r="H6" i="6"/>
  <c r="H6" i="7" s="1"/>
  <c r="J21" i="6"/>
  <c r="J21" i="7" s="1"/>
  <c r="J15" i="6"/>
  <c r="J15" i="7" s="1"/>
  <c r="J12" i="6"/>
  <c r="J12" i="7" s="1"/>
  <c r="J9" i="6"/>
  <c r="J9" i="7" s="1"/>
  <c r="J6" i="6"/>
  <c r="J6" i="7" s="1"/>
  <c r="E14" i="6"/>
  <c r="E14" i="7" s="1"/>
  <c r="F11" i="7" l="1"/>
  <c r="F8" i="7"/>
  <c r="F17" i="7"/>
  <c r="F5" i="7"/>
  <c r="F20" i="7"/>
  <c r="F14" i="7"/>
  <c r="O17" i="6"/>
  <c r="O5" i="6"/>
  <c r="O9" i="6"/>
  <c r="O10" i="6"/>
  <c r="O26" i="6"/>
  <c r="O19" i="6"/>
  <c r="O8" i="6"/>
  <c r="O24" i="6"/>
  <c r="O20" i="6" l="1"/>
  <c r="O15" i="6"/>
  <c r="O22" i="6"/>
  <c r="O6" i="6"/>
  <c r="O16" i="6"/>
  <c r="O27" i="6"/>
  <c r="O11" i="6"/>
  <c r="O18" i="6"/>
  <c r="O13" i="6"/>
  <c r="O12" i="6"/>
  <c r="O23" i="6"/>
  <c r="O7" i="6"/>
  <c r="O14" i="6"/>
  <c r="O25" i="6"/>
  <c r="O21" i="6"/>
  <c r="J2" i="6" l="1"/>
</calcChain>
</file>

<file path=xl/sharedStrings.xml><?xml version="1.0" encoding="utf-8"?>
<sst xmlns="http://schemas.openxmlformats.org/spreadsheetml/2006/main" count="127" uniqueCount="109">
  <si>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</si>
  <si>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</si>
  <si>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</si>
  <si>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</si>
  <si>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</si>
  <si>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</si>
  <si>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</si>
  <si>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</si>
  <si>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</si>
  <si>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</si>
  <si>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</si>
  <si>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</si>
  <si>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</si>
  <si>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</si>
  <si>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</si>
  <si>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</si>
  <si>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</si>
  <si>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</si>
  <si>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</si>
  <si>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</si>
  <si>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</si>
  <si>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</si>
  <si>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</si>
  <si>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</si>
  <si>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</si>
  <si>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</si>
  <si>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</si>
  <si>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</si>
  <si>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</si>
  <si>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</si>
  <si>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</si>
  <si>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</si>
  <si>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</si>
  <si>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</si>
  <si>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</si>
  <si>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</si>
  <si>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</si>
  <si>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</si>
  <si>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</si>
  <si>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</si>
  <si>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</si>
  <si>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</si>
  <si>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</si>
  <si>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</si>
  <si>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</si>
  <si>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</si>
  <si>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</si>
  <si>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</si>
  <si>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</si>
  <si>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</si>
  <si>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</si>
  <si>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</si>
  <si>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</si>
  <si>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</si>
  <si>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</si>
  <si>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</si>
  <si>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</si>
  <si>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</si>
  <si>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</si>
  <si>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</si>
  <si>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</si>
  <si>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</si>
  <si>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</si>
  <si>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</si>
  <si>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</si>
  <si>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</si>
  <si>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</si>
  <si>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</si>
  <si>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</si>
  <si>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</si>
  <si>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</si>
  <si>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</si>
  <si>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</si>
  <si>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</si>
  <si>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</si>
  <si>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</si>
  <si>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</si>
  <si>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</si>
  <si>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</si>
  <si>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</si>
  <si>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</si>
  <si>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</si>
  <si>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</si>
  <si>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</si>
  <si>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</si>
  <si>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</si>
  <si>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</si>
  <si>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</si>
  <si>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</si>
  <si>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運転席</t>
    <rPh sb="0" eb="3">
      <t>ウンテンセキ</t>
    </rPh>
    <phoneticPr fontId="1"/>
  </si>
  <si>
    <t>乗降口</t>
    <rPh sb="0" eb="3">
      <t>ジョウコウグチ</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</si>
  <si>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</si>
  <si>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</si>
  <si>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</si>
  <si>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</si>
  <si>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</si>
  <si>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</si>
  <si>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指定数</t>
    <phoneticPr fontId="1"/>
  </si>
  <si>
    <t>乗員数</t>
    <rPh sb="0" eb="2">
      <t>ジョウイン</t>
    </rPh>
    <phoneticPr fontId="1"/>
  </si>
  <si>
    <t>様</t>
    <rPh sb="0" eb="1">
      <t>サマ</t>
    </rPh>
    <phoneticPr fontId="1"/>
  </si>
  <si>
    <t>号車</t>
    <rPh sb="0" eb="2">
      <t>ゴウシャ</t>
    </rPh>
    <phoneticPr fontId="1"/>
  </si>
  <si>
    <t>進行方向</t>
    <rPh sb="0" eb="4">
      <t>シンコウホウコウ</t>
    </rPh>
    <phoneticPr fontId="1"/>
  </si>
  <si>
    <t>○○</t>
    <phoneticPr fontId="1"/>
  </si>
  <si>
    <t>日付</t>
  </si>
  <si>
    <t>22(補助席)</t>
    <phoneticPr fontId="1"/>
  </si>
  <si>
    <t>23(補助席)</t>
    <phoneticPr fontId="1"/>
  </si>
  <si>
    <t>19(補助席)</t>
    <phoneticPr fontId="1"/>
  </si>
  <si>
    <t>20(補助席)</t>
    <phoneticPr fontId="1"/>
  </si>
  <si>
    <t>21(補助席)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</si>
</sst>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2">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xf numFmtId="0" fontId="0" fillId="0" borderId="18" xfId="0" applyBorder="1" applyAlignment="1">
      <alignment horizontal="center" vertical="center"/>
    </xf>
    <xf numFmtId="0" fontId="0" fillId="0" borderId="20" xfId="0" applyBorder="1"/>
    <xf numFmtId="0" fontId="0" fillId="0" borderId="18" xfId="0" applyBorder="1"/>
    <xf numFmtId="0" fontId="0" fillId="0" borderId="21"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23" xfId="0" applyFill="1" applyBorder="1" applyAlignment="1">
      <alignment horizontal="center"/>
    </xf>
    <xf numFmtId="0" fontId="8" fillId="0" borderId="0" xfId="0" applyFont="1" applyBorder="1" applyAlignment="1">
      <alignment horizontal="left"/>
    </xf>
    <xf numFmtId="0" fontId="0" fillId="0" borderId="22" xfId="0" applyBorder="1" applyAlignment="1">
      <alignment horizontal="center"/>
    </xf>
    <xf numFmtId="0" fontId="0" fillId="0" borderId="19" xfId="0" applyBorder="1" applyAlignment="1">
      <alignment horizontal="center" vertical="center"/>
    </xf>
    <xf numFmtId="0" fontId="0" fillId="0" borderId="26" xfId="0" applyBorder="1" applyAlignment="1">
      <alignment horizontal="center" vertical="top"/>
    </xf>
    <xf numFmtId="0" fontId="0" fillId="0" borderId="25" xfId="0" applyBorder="1" applyAlignment="1">
      <alignment horizontal="center" vertical="top"/>
    </xf>
    <xf numFmtId="0" fontId="0" fillId="0" borderId="27"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3" xfId="0" applyFill="1" applyBorder="1" applyAlignment="1">
      <alignment horizontal="center"/>
    </xf>
    <xf numFmtId="0" fontId="8" fillId="0" borderId="0" xfId="0" applyFont="1" applyFill="1" applyBorder="1" applyAlignment="1">
      <alignment horizontal="left"/>
    </xf>
    <xf numFmtId="0" fontId="9" fillId="0" borderId="22" xfId="0" applyFont="1" applyFill="1" applyBorder="1" applyAlignment="1">
      <alignment horizontal="center"/>
    </xf>
    <xf numFmtId="0" fontId="9" fillId="0" borderId="0" xfId="0" applyFont="1" applyFill="1" applyBorder="1" applyAlignment="1"/>
    <xf numFmtId="14" fontId="0" fillId="0" borderId="0" xfId="0" applyNumberFormat="1" applyBorder="1" applyAlignment="1"/>
    <xf numFmtId="0" fontId="0" fillId="0" borderId="19" xfId="0" applyFill="1" applyBorder="1" applyAlignment="1">
      <alignment horizontal="center"/>
    </xf>
    <xf numFmtId="0" fontId="0" fillId="0" borderId="0" xfId="0" applyFill="1" applyBorder="1" applyAlignment="1"/>
    <xf numFmtId="0" fontId="0" fillId="0" borderId="5" xfId="0" applyFill="1" applyBorder="1"/>
    <xf numFmtId="0" fontId="10" fillId="0" borderId="17" xfId="0" applyFont="1" applyBorder="1" applyAlignment="1">
      <alignment horizontal="center"/>
    </xf>
    <xf numFmtId="0" fontId="10" fillId="0" borderId="0" xfId="0" applyFont="1" applyBorder="1" applyAlignment="1"/>
    <xf numFmtId="49" fontId="0" fillId="3" borderId="19" xfId="0" applyNumberFormat="1" applyFill="1" applyBorder="1" applyAlignment="1">
      <alignment horizontal="center"/>
    </xf>
    <xf numFmtId="14" fontId="0" fillId="0" borderId="17" xfId="0" applyNumberFormat="1" applyBorder="1" applyAlignment="1">
      <alignment horizontal="center"/>
    </xf>
    <xf numFmtId="0" fontId="10" fillId="0" borderId="17" xfId="0" applyFont="1" applyBorder="1" applyAlignment="1">
      <alignment horizontal="center"/>
    </xf>
    <xf numFmtId="0" fontId="0" fillId="0" borderId="17" xfId="0" applyBorder="1" applyAlignment="1">
      <alignment horizontal="center"/>
    </xf>
    <xf numFmtId="0" fontId="2" fillId="0" borderId="0" xfId="0" applyFont="1" applyAlignment="1">
      <alignment horizont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left"/>
    </xf>
    <xf numFmtId="0" fontId="0" fillId="0" borderId="7"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18" xfId="0" applyFill="1" applyBorder="1" applyAlignment="1">
      <alignment horizontal="center" vertical="center"/>
    </xf>
    <xf numFmtId="0" fontId="0" fillId="4" borderId="7"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800100</xdr:colOff>
      <xdr:row>25</xdr:row>
      <xdr:rowOff>114299</xdr:rowOff>
    </xdr:from>
    <xdr:to>
      <xdr:col>7</xdr:col>
      <xdr:colOff>409575</xdr:colOff>
      <xdr:row>26</xdr:row>
      <xdr:rowOff>211520</xdr:rowOff>
    </xdr:to>
    <xdr:sp macro="" textlink="">
      <xdr:nvSpPr>
        <xdr:cNvPr id="2" name="二等辺三角形 1">
          <a:extLst>
            <a:ext uri="{FF2B5EF4-FFF2-40B4-BE49-F238E27FC236}">
              <a16:creationId xmlns:a16="http://schemas.microsoft.com/office/drawing/2014/main" id="{0EA97685-F565-4B25-A240-E86C4BD326E8}"/>
            </a:ext>
          </a:extLst>
        </xdr:cNvPr>
        <xdr:cNvSpPr/>
      </xdr:nvSpPr>
      <xdr:spPr>
        <a:xfrm rot="10800000">
          <a:off x="2200275" y="6324599"/>
          <a:ext cx="781050" cy="335346"/>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dimension ref="B1:N45"/>
  <sheetViews>
    <sheetView showGridLines="0" tabSelected="1" view="pageBreakPreview" zoomScaleNormal="100" zoomScaleSheetLayoutView="100" workbookViewId="0">
      <selection activeCell="J2" sqref="J2:M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8" width="13.75" customWidth="1"/>
    <col min="9" max="9" width="1.625" customWidth="1"/>
    <col min="10" max="10" width="13.75" customWidth="1"/>
    <col min="11" max="11" width="0.625" customWidth="1"/>
    <col min="12" max="12" width="2.75" style="18" customWidth="1"/>
    <col min="13" max="14" width="0.625" customWidth="1"/>
  </cols>
  <sheetData>
    <row r="1" spans="2:14" ht="3.75" customHeight="1">
      <c r="B1" s="37"/>
      <c r="C1" s="37"/>
      <c r="J1" s="43"/>
      <c r="K1" s="43"/>
      <c r="L1" s="43"/>
      <c r="M1" s="43"/>
    </row>
    <row r="2" spans="2:14" ht="24">
      <c r="B2" s="51" t="str">
        <f>CONCATENATE(入力用シート!B2&amp;"", " 様")</f>
        <v>○○ 様</v>
      </c>
      <c r="C2" s="51"/>
      <c r="D2" s="51"/>
      <c r="E2" s="51"/>
      <c r="F2" s="47" t="str">
        <f>CONCATENATE(入力用シート!F2&amp;"", " 号車")</f>
        <v>5 号車</v>
      </c>
      <c r="G2" s="48"/>
      <c r="H2" s="52" t="s">
        <v>103</v>
      </c>
      <c r="I2" s="52"/>
      <c r="J2" s="50">
        <v>44652</v>
      </c>
      <c r="K2" s="50"/>
      <c r="L2" s="50"/>
      <c r="M2" s="50"/>
      <c r="N2" s="7"/>
    </row>
    <row r="3" spans="2:14" ht="7.5" customHeight="1" thickBot="1">
      <c r="K3" s="18"/>
      <c r="N3" s="7"/>
    </row>
    <row r="4" spans="2:14" ht="3.75" customHeight="1">
      <c r="B4" s="22"/>
      <c r="C4" s="21"/>
      <c r="D4" s="23"/>
      <c r="E4" s="23"/>
      <c r="F4" s="23"/>
      <c r="G4" s="23"/>
      <c r="H4" s="23"/>
      <c r="I4" s="23"/>
      <c r="J4" s="23"/>
      <c r="K4" s="23"/>
      <c r="L4" s="21"/>
      <c r="M4" s="24"/>
      <c r="N4" s="7"/>
    </row>
    <row r="5" spans="2:14" ht="18.75" customHeight="1" thickBot="1">
      <c r="B5" s="25"/>
      <c r="D5" s="7"/>
      <c r="E5" s="40">
        <f>入力用シート!E5</f>
        <v>18</v>
      </c>
      <c r="F5" s="40">
        <f>入力用シート!F5</f>
        <v>17</v>
      </c>
      <c r="G5" s="38"/>
      <c r="H5" s="40">
        <f>入力用シート!H5</f>
        <v>16</v>
      </c>
      <c r="I5" s="38"/>
      <c r="J5" s="40">
        <f>入力用シート!J5</f>
        <v>15</v>
      </c>
      <c r="K5" s="7"/>
      <c r="M5" s="26"/>
      <c r="N5" s="7"/>
    </row>
    <row r="6" spans="2:14" ht="18.75" customHeight="1">
      <c r="B6" s="25"/>
      <c r="C6" s="54" t="s">
        <v>91</v>
      </c>
      <c r="D6" s="7"/>
      <c r="E6" s="41" t="str">
        <f>入力用シート!E6</f>
        <v/>
      </c>
      <c r="F6" s="41" t="str">
        <f>入力用シート!F6</f>
        <v/>
      </c>
      <c r="G6" s="42"/>
      <c r="H6" s="41" t="str">
        <f>入力用シート!H6</f>
        <v/>
      </c>
      <c r="I6" s="42"/>
      <c r="J6" s="41" t="str">
        <f>入力用シート!J6</f>
        <v/>
      </c>
      <c r="K6" s="7"/>
      <c r="L6" s="54" t="s">
        <v>91</v>
      </c>
      <c r="M6" s="26"/>
      <c r="N6" s="7"/>
    </row>
    <row r="7" spans="2:14" ht="18.75" customHeight="1" thickBot="1">
      <c r="B7" s="25"/>
      <c r="C7" s="55"/>
      <c r="D7" s="7"/>
      <c r="E7" s="39" t="str">
        <f>入力用シート!E7&amp;""</f>
        <v/>
      </c>
      <c r="F7" s="39" t="str">
        <f>入力用シート!F7&amp;""</f>
        <v/>
      </c>
      <c r="G7" s="38"/>
      <c r="H7" s="39" t="str">
        <f>入力用シート!H7&amp;""</f>
        <v/>
      </c>
      <c r="I7" s="38"/>
      <c r="J7" s="39" t="str">
        <f>入力用シート!J7&amp;""</f>
        <v/>
      </c>
      <c r="K7" s="7"/>
      <c r="L7" s="55"/>
      <c r="M7" s="26"/>
      <c r="N7" s="7"/>
    </row>
    <row r="8" spans="2:14" ht="18.75" customHeight="1" thickBot="1">
      <c r="B8" s="25"/>
      <c r="D8" s="7"/>
      <c r="E8" s="40">
        <f>入力用シート!E8</f>
        <v>14</v>
      </c>
      <c r="F8" s="40">
        <f>入力用シート!F8</f>
        <v>13</v>
      </c>
      <c r="G8" s="38"/>
      <c r="H8" s="40" t="str">
        <f>入力用シート!H8</f>
        <v>23(補助席)</v>
      </c>
      <c r="I8" s="38"/>
      <c r="J8" s="40">
        <f>入力用シート!J8</f>
        <v>12</v>
      </c>
      <c r="K8" s="7"/>
      <c r="M8" s="26"/>
      <c r="N8" s="7"/>
    </row>
    <row r="9" spans="2:14" ht="18.75" customHeight="1">
      <c r="B9" s="25"/>
      <c r="C9" s="54" t="s">
        <v>92</v>
      </c>
      <c r="D9" s="7"/>
      <c r="E9" s="41" t="str">
        <f>入力用シート!E9</f>
        <v/>
      </c>
      <c r="F9" s="41" t="str">
        <f>入力用シート!F9</f>
        <v/>
      </c>
      <c r="G9" s="42"/>
      <c r="H9" s="41" t="str">
        <f>入力用シート!H9</f>
        <v/>
      </c>
      <c r="I9" s="42"/>
      <c r="J9" s="41" t="str">
        <f>入力用シート!J9</f>
        <v/>
      </c>
      <c r="K9" s="7"/>
      <c r="L9" s="54" t="s">
        <v>92</v>
      </c>
      <c r="M9" s="26"/>
      <c r="N9" s="7"/>
    </row>
    <row r="10" spans="2:14" ht="18.75" customHeight="1" thickBot="1">
      <c r="B10" s="25"/>
      <c r="C10" s="55"/>
      <c r="D10" s="7"/>
      <c r="E10" s="39" t="str">
        <f>入力用シート!E10&amp;""</f>
        <v/>
      </c>
      <c r="F10" s="39" t="str">
        <f>入力用シート!F10&amp;""</f>
        <v/>
      </c>
      <c r="G10" s="38"/>
      <c r="H10" s="39" t="str">
        <f>入力用シート!H10&amp;""</f>
        <v/>
      </c>
      <c r="I10" s="38"/>
      <c r="J10" s="39" t="str">
        <f>入力用シート!J10&amp;""</f>
        <v/>
      </c>
      <c r="K10" s="7"/>
      <c r="L10" s="55"/>
      <c r="M10" s="26"/>
      <c r="N10" s="7"/>
    </row>
    <row r="11" spans="2:14" ht="18.75" customHeight="1" thickBot="1">
      <c r="B11" s="25"/>
      <c r="D11" s="7"/>
      <c r="E11" s="40">
        <f>入力用シート!E11</f>
        <v>11</v>
      </c>
      <c r="F11" s="40">
        <f>入力用シート!F11</f>
        <v>10</v>
      </c>
      <c r="G11" s="38"/>
      <c r="H11" s="40" t="str">
        <f>入力用シート!H11</f>
        <v>22(補助席)</v>
      </c>
      <c r="I11" s="38"/>
      <c r="J11" s="40">
        <f>入力用シート!J11</f>
        <v>9</v>
      </c>
      <c r="K11" s="7"/>
      <c r="M11" s="26"/>
      <c r="N11" s="7"/>
    </row>
    <row r="12" spans="2:14" ht="18.75" customHeight="1">
      <c r="B12" s="25"/>
      <c r="C12" s="54" t="s">
        <v>93</v>
      </c>
      <c r="D12" s="7"/>
      <c r="E12" s="41" t="str">
        <f>入力用シート!E12</f>
        <v/>
      </c>
      <c r="F12" s="41" t="str">
        <f>入力用シート!F12</f>
        <v/>
      </c>
      <c r="G12" s="42"/>
      <c r="H12" s="41" t="str">
        <f>入力用シート!H12</f>
        <v/>
      </c>
      <c r="I12" s="42"/>
      <c r="J12" s="41" t="str">
        <f>入力用シート!J12</f>
        <v/>
      </c>
      <c r="K12" s="7"/>
      <c r="L12" s="54" t="s">
        <v>93</v>
      </c>
      <c r="M12" s="26"/>
      <c r="N12" s="7"/>
    </row>
    <row r="13" spans="2:14" ht="18.75" customHeight="1" thickBot="1">
      <c r="B13" s="25"/>
      <c r="C13" s="55"/>
      <c r="D13" s="7"/>
      <c r="E13" s="39" t="str">
        <f>入力用シート!E13&amp;""</f>
        <v/>
      </c>
      <c r="F13" s="39" t="str">
        <f>入力用シート!F13&amp;""</f>
        <v/>
      </c>
      <c r="G13" s="38"/>
      <c r="H13" s="39" t="str">
        <f>入力用シート!H13&amp;""</f>
        <v/>
      </c>
      <c r="I13" s="38"/>
      <c r="J13" s="39" t="str">
        <f>入力用シート!J13&amp;""</f>
        <v/>
      </c>
      <c r="K13" s="7"/>
      <c r="L13" s="55"/>
      <c r="M13" s="26"/>
      <c r="N13" s="7"/>
    </row>
    <row r="14" spans="2:14" ht="18.75" customHeight="1" thickBot="1">
      <c r="B14" s="25"/>
      <c r="D14" s="7"/>
      <c r="E14" s="40">
        <f>入力用シート!E14</f>
        <v>8</v>
      </c>
      <c r="F14" s="40">
        <f>入力用シート!F14</f>
        <v>7</v>
      </c>
      <c r="G14" s="38"/>
      <c r="H14" s="40" t="str">
        <f>入力用シート!H14</f>
        <v>21(補助席)</v>
      </c>
      <c r="I14" s="38"/>
      <c r="J14" s="40">
        <f>入力用シート!J14</f>
        <v>6</v>
      </c>
      <c r="K14" s="7"/>
      <c r="M14" s="26"/>
      <c r="N14" s="7"/>
    </row>
    <row r="15" spans="2:14" ht="18.75" customHeight="1">
      <c r="B15" s="25"/>
      <c r="C15" s="54" t="s">
        <v>94</v>
      </c>
      <c r="D15" s="7"/>
      <c r="E15" s="41" t="str">
        <f>入力用シート!E15</f>
        <v/>
      </c>
      <c r="F15" s="41" t="str">
        <f>入力用シート!F15</f>
        <v/>
      </c>
      <c r="G15" s="42"/>
      <c r="H15" s="41" t="str">
        <f>入力用シート!H15</f>
        <v/>
      </c>
      <c r="I15" s="42"/>
      <c r="J15" s="41" t="str">
        <f>入力用シート!J15</f>
        <v/>
      </c>
      <c r="K15" s="7"/>
      <c r="L15" s="54" t="s">
        <v>94</v>
      </c>
      <c r="M15" s="26"/>
      <c r="N15" s="7"/>
    </row>
    <row r="16" spans="2:14" ht="18.75" customHeight="1" thickBot="1">
      <c r="B16" s="25"/>
      <c r="C16" s="55"/>
      <c r="D16" s="7"/>
      <c r="E16" s="39" t="str">
        <f>入力用シート!E16&amp;""</f>
        <v/>
      </c>
      <c r="F16" s="39" t="str">
        <f>入力用シート!F16&amp;""</f>
        <v/>
      </c>
      <c r="G16" s="38"/>
      <c r="H16" s="39" t="str">
        <f>入力用シート!H16&amp;""</f>
        <v/>
      </c>
      <c r="I16" s="38"/>
      <c r="J16" s="39" t="str">
        <f>入力用シート!J16&amp;""</f>
        <v/>
      </c>
      <c r="K16" s="7"/>
      <c r="L16" s="55"/>
      <c r="M16" s="26"/>
      <c r="N16" s="7"/>
    </row>
    <row r="17" spans="2:14" ht="18.75" customHeight="1" thickBot="1">
      <c r="B17" s="25"/>
      <c r="D17" s="7"/>
      <c r="E17" s="40">
        <f>入力用シート!E17</f>
        <v>5</v>
      </c>
      <c r="F17" s="40">
        <f>入力用シート!F17</f>
        <v>4</v>
      </c>
      <c r="G17" s="38"/>
      <c r="H17" s="40" t="str">
        <f>入力用シート!H17</f>
        <v>20(補助席)</v>
      </c>
      <c r="I17" s="38"/>
      <c r="J17" s="7"/>
      <c r="K17" s="7"/>
      <c r="L17" s="7"/>
      <c r="M17" s="26"/>
      <c r="N17" s="7"/>
    </row>
    <row r="18" spans="2:14" ht="18.75" customHeight="1">
      <c r="B18" s="25"/>
      <c r="C18" s="54" t="s">
        <v>95</v>
      </c>
      <c r="D18" s="7"/>
      <c r="E18" s="41" t="str">
        <f>入力用シート!E18</f>
        <v/>
      </c>
      <c r="F18" s="41" t="str">
        <f>入力用シート!F18</f>
        <v/>
      </c>
      <c r="G18" s="42"/>
      <c r="H18" s="41" t="str">
        <f>入力用シート!H18</f>
        <v/>
      </c>
      <c r="I18" s="42"/>
      <c r="J18" s="56" t="s">
        <v>90</v>
      </c>
      <c r="K18" s="57"/>
      <c r="L18" s="57"/>
      <c r="M18" s="58"/>
      <c r="N18" s="7"/>
    </row>
    <row r="19" spans="2:14" ht="18.75" customHeight="1" thickBot="1">
      <c r="B19" s="25"/>
      <c r="C19" s="55"/>
      <c r="D19" s="7"/>
      <c r="E19" s="39" t="str">
        <f>入力用シート!E19&amp;""</f>
        <v/>
      </c>
      <c r="F19" s="39" t="str">
        <f>入力用シート!F19&amp;""</f>
        <v/>
      </c>
      <c r="G19" s="38"/>
      <c r="H19" s="39" t="str">
        <f>入力用シート!H19&amp;""</f>
        <v/>
      </c>
      <c r="I19" s="38"/>
      <c r="J19" s="59"/>
      <c r="K19" s="60"/>
      <c r="L19" s="60"/>
      <c r="M19" s="61"/>
      <c r="N19" s="7"/>
    </row>
    <row r="20" spans="2:14" ht="18.75" customHeight="1" thickBot="1">
      <c r="B20" s="25"/>
      <c r="D20" s="7"/>
      <c r="E20" s="40">
        <f>入力用シート!E20</f>
        <v>3</v>
      </c>
      <c r="F20" s="40">
        <f>入力用シート!F20</f>
        <v>2</v>
      </c>
      <c r="G20" s="38"/>
      <c r="H20" s="40" t="str">
        <f>入力用シート!H20</f>
        <v>19(補助席)</v>
      </c>
      <c r="I20" s="38"/>
      <c r="J20" s="40">
        <f>入力用シート!J20</f>
        <v>1</v>
      </c>
      <c r="K20" s="7"/>
      <c r="M20" s="26"/>
      <c r="N20" s="7"/>
    </row>
    <row r="21" spans="2:14" ht="18.75" customHeight="1">
      <c r="B21" s="25"/>
      <c r="C21" s="54" t="s">
        <v>96</v>
      </c>
      <c r="D21" s="7"/>
      <c r="E21" s="41" t="str">
        <f>入力用シート!E21</f>
        <v/>
      </c>
      <c r="F21" s="41" t="str">
        <f>入力用シート!F21</f>
        <v/>
      </c>
      <c r="G21" s="42"/>
      <c r="H21" s="41" t="str">
        <f>入力用シート!H21</f>
        <v/>
      </c>
      <c r="I21" s="42"/>
      <c r="J21" s="41" t="str">
        <f>入力用シート!J21</f>
        <v/>
      </c>
      <c r="K21" s="7"/>
      <c r="L21" s="54" t="s">
        <v>96</v>
      </c>
      <c r="M21" s="26"/>
      <c r="N21" s="7"/>
    </row>
    <row r="22" spans="2:14" ht="18.75" customHeight="1" thickBot="1">
      <c r="B22" s="25"/>
      <c r="C22" s="55"/>
      <c r="D22" s="7"/>
      <c r="E22" s="39" t="str">
        <f>入力用シート!E22&amp;""</f>
        <v/>
      </c>
      <c r="F22" s="39" t="str">
        <f>入力用シート!F22&amp;""</f>
        <v/>
      </c>
      <c r="G22" s="38"/>
      <c r="H22" s="39" t="str">
        <f>入力用シート!H22&amp;""</f>
        <v/>
      </c>
      <c r="I22" s="38"/>
      <c r="J22" s="39" t="str">
        <f>入力用シート!J22&amp;""</f>
        <v/>
      </c>
      <c r="K22" s="7"/>
      <c r="L22" s="55"/>
      <c r="M22" s="26"/>
      <c r="N22" s="7"/>
    </row>
    <row r="23" spans="2:14" ht="18.75" customHeight="1" thickBot="1">
      <c r="B23" s="25"/>
      <c r="C23" s="7"/>
      <c r="D23" s="7"/>
      <c r="E23" s="7"/>
      <c r="F23" s="7"/>
      <c r="G23" s="7"/>
      <c r="H23" s="7"/>
      <c r="I23" s="7"/>
      <c r="J23" s="7"/>
      <c r="K23" s="7"/>
      <c r="L23" s="7"/>
      <c r="M23" s="26"/>
      <c r="N23" s="7"/>
    </row>
    <row r="24" spans="2:14" ht="18.75" customHeight="1">
      <c r="B24" s="25"/>
      <c r="D24" s="7"/>
      <c r="E24" s="56" t="s">
        <v>89</v>
      </c>
      <c r="F24" s="58"/>
      <c r="G24" s="38"/>
      <c r="H24" s="38"/>
      <c r="I24" s="38"/>
      <c r="J24" s="38"/>
      <c r="K24" s="38"/>
      <c r="L24" s="38"/>
      <c r="M24" s="46"/>
      <c r="N24" s="7"/>
    </row>
    <row r="25" spans="2:14" ht="18.75" customHeight="1" thickBot="1">
      <c r="B25" s="25"/>
      <c r="D25" s="7"/>
      <c r="E25" s="59"/>
      <c r="F25" s="61"/>
      <c r="G25" s="38"/>
      <c r="H25" s="38"/>
      <c r="I25" s="38"/>
      <c r="J25" s="38"/>
      <c r="K25" s="38"/>
      <c r="L25" s="38"/>
      <c r="M25" s="46"/>
      <c r="N25" s="7"/>
    </row>
    <row r="26" spans="2:14" ht="18.75" customHeight="1" thickBot="1">
      <c r="B26" s="27"/>
      <c r="C26" s="19"/>
      <c r="D26" s="28"/>
      <c r="E26" s="28"/>
      <c r="F26" s="28"/>
      <c r="G26" s="28"/>
      <c r="H26" s="28"/>
      <c r="I26" s="28"/>
      <c r="J26" s="28"/>
      <c r="K26" s="28"/>
      <c r="L26" s="19"/>
      <c r="M26" s="29"/>
      <c r="N26" s="7"/>
    </row>
    <row r="27" spans="2:14" ht="18.75" customHeight="1">
      <c r="M27" s="7"/>
      <c r="N27" s="7"/>
    </row>
    <row r="28" spans="2:14" ht="18.75" customHeight="1">
      <c r="F28" s="53" t="s">
        <v>101</v>
      </c>
      <c r="G28" s="53"/>
      <c r="H28" s="53"/>
      <c r="I28" s="53"/>
      <c r="M28" s="7"/>
      <c r="N28" s="7"/>
    </row>
    <row r="29" spans="2:14" ht="18.75" customHeight="1">
      <c r="N29" s="7"/>
    </row>
    <row r="30" spans="2:14" ht="18.75" customHeight="1">
      <c r="N30" s="7"/>
    </row>
    <row r="31" spans="2:14" ht="18.75" customHeight="1">
      <c r="N31" s="7"/>
    </row>
    <row r="32" spans="2:14" ht="18.75" customHeight="1">
      <c r="N32" s="7"/>
    </row>
    <row r="33" spans="13:14" ht="18.75" customHeight="1">
      <c r="N33" s="7"/>
    </row>
    <row r="34" spans="13:14" ht="18.75" customHeight="1">
      <c r="N34" s="7"/>
    </row>
    <row r="35" spans="13:14" ht="18.75" customHeight="1">
      <c r="N35" s="7"/>
    </row>
    <row r="36" spans="13:14" ht="18.75" customHeight="1">
      <c r="N36" s="7"/>
    </row>
    <row r="37" spans="13:14" ht="18.75" customHeight="1">
      <c r="N37" s="7"/>
    </row>
    <row r="38" spans="13:14" ht="18.75" customHeight="1">
      <c r="N38" s="7"/>
    </row>
    <row r="39" spans="13:14" ht="18.75" customHeight="1">
      <c r="N39" s="7"/>
    </row>
    <row r="40" spans="13:14" ht="18.75" customHeight="1">
      <c r="N40" s="7"/>
    </row>
    <row r="41" spans="13:14" ht="18.75" customHeight="1">
      <c r="N41" s="7"/>
    </row>
    <row r="42" spans="13:14" ht="18.75" customHeight="1">
      <c r="M42" s="7"/>
      <c r="N42" s="7"/>
    </row>
    <row r="43" spans="13:14" ht="18.75" customHeight="1"/>
    <row r="44" spans="13:14" ht="18.75" customHeight="1"/>
    <row r="45" spans="13:14" ht="9" customHeight="1"/>
  </sheetData>
  <mergeCells count="17">
    <mergeCell ref="L21:L22"/>
    <mergeCell ref="J2:M2"/>
    <mergeCell ref="B2:E2"/>
    <mergeCell ref="H2:I2"/>
    <mergeCell ref="F28:I28"/>
    <mergeCell ref="C6:C7"/>
    <mergeCell ref="L6:L7"/>
    <mergeCell ref="J18:M19"/>
    <mergeCell ref="E24:F25"/>
    <mergeCell ref="C9:C10"/>
    <mergeCell ref="L9:L10"/>
    <mergeCell ref="C12:C13"/>
    <mergeCell ref="L12:L13"/>
    <mergeCell ref="C15:C16"/>
    <mergeCell ref="L15:L16"/>
    <mergeCell ref="C18:C19"/>
    <mergeCell ref="C21:C22"/>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R57"/>
  <sheetViews>
    <sheetView showGridLines="0" workbookViewId="0">
      <selection activeCell="B2" sqref="B2:E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1.625" customWidth="1"/>
    <col min="8" max="8" width="13.625" customWidth="1"/>
    <col min="9" max="9" width="1.625" customWidth="1"/>
    <col min="10" max="10" width="13.625" customWidth="1"/>
    <col min="11" max="11" width="0.625" customWidth="1"/>
    <col min="12" max="12" width="2.75" style="18" customWidth="1"/>
    <col min="13" max="13" width="0.625" customWidth="1"/>
    <col min="14" max="14" width="0.875" customWidth="1"/>
    <col min="15" max="15" width="7.625" style="13" customWidth="1"/>
    <col min="16" max="16" width="3.5" customWidth="1"/>
    <col min="17" max="18" width="20" customWidth="1"/>
  </cols>
  <sheetData>
    <row r="1" spans="2:18" ht="19.5" thickBot="1">
      <c r="B1" s="37" t="s">
        <v>99</v>
      </c>
      <c r="C1" s="37"/>
      <c r="F1" t="s">
        <v>100</v>
      </c>
      <c r="H1" s="20" t="s">
        <v>98</v>
      </c>
      <c r="J1" s="20" t="s">
        <v>97</v>
      </c>
      <c r="K1" s="18"/>
    </row>
    <row r="2" spans="2:18" ht="21.75" customHeight="1" thickBot="1">
      <c r="B2" s="64" t="s">
        <v>102</v>
      </c>
      <c r="C2" s="65"/>
      <c r="D2" s="65"/>
      <c r="E2" s="65"/>
      <c r="F2" s="49">
        <v>5</v>
      </c>
      <c r="G2" s="45"/>
      <c r="H2" s="33">
        <f>COUNTA(入力用シート!Q5:Q27)</f>
        <v>0</v>
      </c>
      <c r="J2" s="44">
        <f>COUNTIF(O:O,"(選択済)")</f>
        <v>0</v>
      </c>
      <c r="K2" s="18"/>
      <c r="P2" s="62" t="s">
        <v>88</v>
      </c>
      <c r="Q2" s="62"/>
    </row>
    <row r="3" spans="2:18" ht="8.25" customHeight="1" thickBot="1">
      <c r="K3" s="18"/>
      <c r="N3" s="1"/>
      <c r="P3" s="63"/>
      <c r="Q3" s="63"/>
    </row>
    <row r="4" spans="2:18" ht="19.5" thickBot="1">
      <c r="B4" s="22"/>
      <c r="C4" s="21"/>
      <c r="D4" s="23"/>
      <c r="E4" s="23"/>
      <c r="F4" s="23"/>
      <c r="G4" s="23"/>
      <c r="H4" s="23"/>
      <c r="I4" s="23"/>
      <c r="J4" s="23"/>
      <c r="K4" s="23"/>
      <c r="L4" s="21"/>
      <c r="M4" s="24"/>
      <c r="O4" s="14"/>
      <c r="P4" s="15" t="s">
        <v>0</v>
      </c>
      <c r="Q4" s="16" t="s">
        <v>1</v>
      </c>
      <c r="R4" s="17" t="s">
        <v>2</v>
      </c>
    </row>
    <row r="5" spans="2:18" ht="20.25" thickTop="1" thickBot="1">
      <c r="B5" s="25"/>
      <c r="D5" s="7"/>
      <c r="E5" s="31">
        <f>F5+1</f>
        <v>18</v>
      </c>
      <c r="F5" s="31">
        <f>H5+1</f>
        <v>17</v>
      </c>
      <c r="G5" s="7"/>
      <c r="H5" s="31">
        <f>J5+1</f>
        <v>16</v>
      </c>
      <c r="I5" s="7"/>
      <c r="J5" s="31">
        <v>15</v>
      </c>
      <c r="K5" s="7"/>
      <c r="M5" s="26"/>
      <c r="O5" s="13" t="str">
        <f>IF(COUNTIF(入力用シート!$E$5:$J$22,入力用シート!Q5)&gt;0,"(選択済)","")</f>
        <v/>
      </c>
      <c r="P5" s="34">
        <v>1</v>
      </c>
      <c r="Q5" s="35"/>
      <c r="R5" s="36"/>
    </row>
    <row r="6" spans="2:18" ht="18.75" customHeight="1">
      <c r="B6" s="25"/>
      <c r="C6" s="54" t="s">
        <v>91</v>
      </c>
      <c r="D6" s="7"/>
      <c r="E6" s="32" t="str">
        <f>IFERROR(VLOOKUP(入力用シート!E7,入力用シート!$Q$5:$R$27,2,FALSE)&amp;"","")</f>
        <v/>
      </c>
      <c r="F6" s="32" t="str">
        <f>IFERROR(VLOOKUP(入力用シート!F7,入力用シート!$Q$5:$R$27,2,FALSE)&amp;"","")</f>
        <v/>
      </c>
      <c r="G6" s="7"/>
      <c r="H6" s="32" t="str">
        <f>IFERROR(VLOOKUP(入力用シート!H7,入力用シート!$Q$5:$R$27,2,FALSE)&amp;"","")</f>
        <v/>
      </c>
      <c r="I6" s="7"/>
      <c r="J6" s="32" t="str">
        <f>IFERROR(VLOOKUP(入力用シート!J7,入力用シート!$Q$5:$R$27,2,FALSE)&amp;"","")</f>
        <v/>
      </c>
      <c r="K6" s="7"/>
      <c r="L6" s="54" t="s">
        <v>91</v>
      </c>
      <c r="M6" s="26"/>
      <c r="O6" s="13" t="str">
        <f>IF(COUNTIF(入力用シート!$E$5:$J$22,入力用シート!Q6)&gt;0,"(選択済)","")</f>
        <v/>
      </c>
      <c r="P6" s="8">
        <v>2</v>
      </c>
      <c r="Q6" s="2"/>
      <c r="R6" s="9"/>
    </row>
    <row r="7" spans="2:18" ht="19.5" thickBot="1">
      <c r="B7" s="25"/>
      <c r="C7" s="55"/>
      <c r="D7" s="7"/>
      <c r="E7" s="30"/>
      <c r="F7" s="30"/>
      <c r="G7" s="7"/>
      <c r="H7" s="30"/>
      <c r="I7" s="7"/>
      <c r="J7" s="30"/>
      <c r="K7" s="7"/>
      <c r="L7" s="55"/>
      <c r="M7" s="26"/>
      <c r="O7" s="13" t="str">
        <f>IF(COUNTIF(入力用シート!$E$5:$J$22,入力用シート!Q7)&gt;0,"(選択済)","")</f>
        <v/>
      </c>
      <c r="P7" s="8">
        <v>3</v>
      </c>
      <c r="Q7" s="2"/>
      <c r="R7" s="9"/>
    </row>
    <row r="8" spans="2:18" ht="19.5" thickBot="1">
      <c r="B8" s="25"/>
      <c r="D8" s="7"/>
      <c r="E8" s="31">
        <f>F8+1</f>
        <v>14</v>
      </c>
      <c r="F8" s="31">
        <f>J8+1</f>
        <v>13</v>
      </c>
      <c r="G8" s="7"/>
      <c r="H8" s="31" t="s">
        <v>105</v>
      </c>
      <c r="I8" s="7"/>
      <c r="J8" s="31">
        <v>12</v>
      </c>
      <c r="K8" s="7"/>
      <c r="M8" s="26"/>
      <c r="O8" s="13" t="str">
        <f>IF(COUNTIF(入力用シート!$E$5:$J$22,入力用シート!Q8)&gt;0,"(選択済)","")</f>
        <v/>
      </c>
      <c r="P8" s="8">
        <v>4</v>
      </c>
      <c r="Q8" s="2"/>
      <c r="R8" s="9"/>
    </row>
    <row r="9" spans="2:18" ht="18.75" customHeight="1">
      <c r="B9" s="25"/>
      <c r="C9" s="54" t="s">
        <v>92</v>
      </c>
      <c r="D9" s="7"/>
      <c r="E9" s="32" t="str">
        <f>IFERROR(VLOOKUP(入力用シート!E10,入力用シート!$Q$5:$R$27,2,FALSE)&amp;"","")</f>
        <v/>
      </c>
      <c r="F9" s="32" t="str">
        <f>IFERROR(VLOOKUP(入力用シート!F10,入力用シート!$Q$5:$R$27,2,FALSE)&amp;"","")</f>
        <v/>
      </c>
      <c r="G9" s="7"/>
      <c r="H9" s="32" t="str">
        <f>IFERROR(VLOOKUP(入力用シート!H10,入力用シート!$Q$5:$R$27,2,FALSE)&amp;"","")</f>
        <v/>
      </c>
      <c r="I9" s="7"/>
      <c r="J9" s="32" t="str">
        <f>IFERROR(VLOOKUP(入力用シート!J10,入力用シート!$Q$5:$R$27,2,FALSE)&amp;"","")</f>
        <v/>
      </c>
      <c r="K9" s="7"/>
      <c r="L9" s="54" t="s">
        <v>92</v>
      </c>
      <c r="M9" s="26"/>
      <c r="O9" s="13" t="str">
        <f>IF(COUNTIF(入力用シート!$E$5:$J$22,入力用シート!Q9)&gt;0,"(選択済)","")</f>
        <v/>
      </c>
      <c r="P9" s="8">
        <v>5</v>
      </c>
      <c r="Q9" s="2"/>
      <c r="R9" s="9"/>
    </row>
    <row r="10" spans="2:18" ht="19.5" thickBot="1">
      <c r="B10" s="25"/>
      <c r="C10" s="55"/>
      <c r="D10" s="7"/>
      <c r="E10" s="30"/>
      <c r="F10" s="30"/>
      <c r="G10" s="7"/>
      <c r="H10" s="30"/>
      <c r="I10" s="7"/>
      <c r="J10" s="30"/>
      <c r="K10" s="7"/>
      <c r="L10" s="55"/>
      <c r="M10" s="26"/>
      <c r="O10" s="13" t="str">
        <f>IF(COUNTIF(入力用シート!$E$5:$J$22,入力用シート!Q10)&gt;0,"(選択済)","")</f>
        <v/>
      </c>
      <c r="P10" s="8">
        <v>6</v>
      </c>
      <c r="Q10" s="2"/>
      <c r="R10" s="9"/>
    </row>
    <row r="11" spans="2:18" ht="19.5" thickBot="1">
      <c r="B11" s="25"/>
      <c r="D11" s="7"/>
      <c r="E11" s="31">
        <f>F11+1</f>
        <v>11</v>
      </c>
      <c r="F11" s="31">
        <f>J11+1</f>
        <v>10</v>
      </c>
      <c r="G11" s="7"/>
      <c r="H11" s="31" t="s">
        <v>104</v>
      </c>
      <c r="I11" s="7"/>
      <c r="J11" s="31">
        <v>9</v>
      </c>
      <c r="K11" s="7"/>
      <c r="M11" s="26"/>
      <c r="O11" s="13" t="str">
        <f>IF(COUNTIF(入力用シート!$E$5:$J$22,入力用シート!Q11)&gt;0,"(選択済)","")</f>
        <v/>
      </c>
      <c r="P11" s="8">
        <v>7</v>
      </c>
      <c r="Q11" s="2"/>
      <c r="R11" s="9"/>
    </row>
    <row r="12" spans="2:18" ht="18.75" customHeight="1">
      <c r="B12" s="25"/>
      <c r="C12" s="54" t="s">
        <v>93</v>
      </c>
      <c r="D12" s="7"/>
      <c r="E12" s="32" t="str">
        <f>IFERROR(VLOOKUP(入力用シート!E13,入力用シート!$Q$5:$R$27,2,FALSE)&amp;"","")</f>
        <v/>
      </c>
      <c r="F12" s="32" t="str">
        <f>IFERROR(VLOOKUP(入力用シート!F13,入力用シート!$Q$5:$R$27,2,FALSE)&amp;"","")</f>
        <v/>
      </c>
      <c r="G12" s="7"/>
      <c r="H12" s="32" t="str">
        <f>IFERROR(VLOOKUP(入力用シート!H13,入力用シート!$Q$5:$R$27,2,FALSE)&amp;"","")</f>
        <v/>
      </c>
      <c r="I12" s="7"/>
      <c r="J12" s="32" t="str">
        <f>IFERROR(VLOOKUP(入力用シート!J13,入力用シート!$Q$5:$R$27,2,FALSE)&amp;"","")</f>
        <v/>
      </c>
      <c r="K12" s="7"/>
      <c r="L12" s="54" t="s">
        <v>93</v>
      </c>
      <c r="M12" s="26"/>
      <c r="O12" s="13" t="str">
        <f>IF(COUNTIF(入力用シート!$E$5:$J$22,入力用シート!Q12)&gt;0,"(選択済)","")</f>
        <v/>
      </c>
      <c r="P12" s="8">
        <v>8</v>
      </c>
      <c r="Q12" s="2"/>
      <c r="R12" s="9"/>
    </row>
    <row r="13" spans="2:18" ht="19.5" thickBot="1">
      <c r="B13" s="25"/>
      <c r="C13" s="55"/>
      <c r="D13" s="7"/>
      <c r="E13" s="30"/>
      <c r="F13" s="30"/>
      <c r="G13" s="7"/>
      <c r="H13" s="30"/>
      <c r="I13" s="7"/>
      <c r="J13" s="30"/>
      <c r="K13" s="7"/>
      <c r="L13" s="55"/>
      <c r="M13" s="26"/>
      <c r="O13" s="13" t="str">
        <f>IF(COUNTIF(入力用シート!$E$5:$J$22,入力用シート!Q13)&gt;0,"(選択済)","")</f>
        <v/>
      </c>
      <c r="P13" s="8">
        <v>9</v>
      </c>
      <c r="Q13" s="2"/>
      <c r="R13" s="9"/>
    </row>
    <row r="14" spans="2:18" ht="19.5" thickBot="1">
      <c r="B14" s="25"/>
      <c r="D14" s="7"/>
      <c r="E14" s="31">
        <f>F14+1</f>
        <v>8</v>
      </c>
      <c r="F14" s="31">
        <f>J14+1</f>
        <v>7</v>
      </c>
      <c r="G14" s="7"/>
      <c r="H14" s="31" t="s">
        <v>108</v>
      </c>
      <c r="I14" s="7"/>
      <c r="J14" s="31">
        <v>6</v>
      </c>
      <c r="K14" s="7"/>
      <c r="M14" s="26"/>
      <c r="O14" s="13" t="str">
        <f>IF(COUNTIF(入力用シート!$E$5:$J$22,入力用シート!Q14)&gt;0,"(選択済)","")</f>
        <v/>
      </c>
      <c r="P14" s="8">
        <v>10</v>
      </c>
      <c r="Q14" s="2"/>
      <c r="R14" s="9"/>
    </row>
    <row r="15" spans="2:18" ht="18.75" customHeight="1">
      <c r="B15" s="25"/>
      <c r="C15" s="54" t="s">
        <v>94</v>
      </c>
      <c r="D15" s="7"/>
      <c r="E15" s="32" t="str">
        <f>IFERROR(VLOOKUP(入力用シート!E16,入力用シート!$Q$5:$R$27,2,FALSE)&amp;"","")</f>
        <v/>
      </c>
      <c r="F15" s="32" t="str">
        <f>IFERROR(VLOOKUP(入力用シート!F16,入力用シート!$Q$5:$R$27,2,FALSE)&amp;"","")</f>
        <v/>
      </c>
      <c r="G15" s="7"/>
      <c r="H15" s="32" t="str">
        <f>IFERROR(VLOOKUP(入力用シート!H16,入力用シート!$Q$5:$R$27,2,FALSE)&amp;"","")</f>
        <v/>
      </c>
      <c r="I15" s="7"/>
      <c r="J15" s="32" t="str">
        <f>IFERROR(VLOOKUP(入力用シート!J16,入力用シート!$Q$5:$R$27,2,FALSE)&amp;"","")</f>
        <v/>
      </c>
      <c r="K15" s="7"/>
      <c r="L15" s="54" t="s">
        <v>94</v>
      </c>
      <c r="M15" s="26"/>
      <c r="O15" s="13" t="str">
        <f>IF(COUNTIF(入力用シート!$E$5:$J$22,入力用シート!Q15)&gt;0,"(選択済)","")</f>
        <v/>
      </c>
      <c r="P15" s="8">
        <v>11</v>
      </c>
      <c r="Q15" s="2"/>
      <c r="R15" s="9"/>
    </row>
    <row r="16" spans="2:18" ht="19.5" thickBot="1">
      <c r="B16" s="25"/>
      <c r="C16" s="55"/>
      <c r="D16" s="7"/>
      <c r="E16" s="30"/>
      <c r="F16" s="30"/>
      <c r="G16" s="7"/>
      <c r="H16" s="30"/>
      <c r="I16" s="7"/>
      <c r="J16" s="30"/>
      <c r="K16" s="7"/>
      <c r="L16" s="55"/>
      <c r="M16" s="26"/>
      <c r="O16" s="13" t="str">
        <f>IF(COUNTIF(入力用シート!$E$5:$J$22,入力用シート!Q16)&gt;0,"(選択済)","")</f>
        <v/>
      </c>
      <c r="P16" s="8">
        <v>12</v>
      </c>
      <c r="Q16" s="2"/>
      <c r="R16" s="9"/>
    </row>
    <row r="17" spans="2:18" ht="19.5" thickBot="1">
      <c r="B17" s="25"/>
      <c r="D17" s="7"/>
      <c r="E17" s="31">
        <f>F17+1</f>
        <v>5</v>
      </c>
      <c r="F17" s="31">
        <v>4</v>
      </c>
      <c r="G17" s="7"/>
      <c r="H17" s="31" t="s">
        <v>107</v>
      </c>
      <c r="I17" s="7"/>
      <c r="J17" s="7"/>
      <c r="K17" s="7"/>
      <c r="M17" s="26"/>
      <c r="O17" s="13" t="str">
        <f>IF(COUNTIF(入力用シート!$E$5:$J$22,入力用シート!Q17)&gt;0,"(選択済)","")</f>
        <v/>
      </c>
      <c r="P17" s="8">
        <v>13</v>
      </c>
      <c r="Q17" s="2"/>
      <c r="R17" s="9"/>
    </row>
    <row r="18" spans="2:18" ht="18.75" customHeight="1">
      <c r="B18" s="25"/>
      <c r="C18" s="54" t="s">
        <v>95</v>
      </c>
      <c r="D18" s="7"/>
      <c r="E18" s="32" t="str">
        <f>IFERROR(VLOOKUP(入力用シート!E19,入力用シート!$Q$5:$R$27,2,FALSE)&amp;"","")</f>
        <v/>
      </c>
      <c r="F18" s="32" t="str">
        <f>IFERROR(VLOOKUP(入力用シート!F19,入力用シート!$Q$5:$R$27,2,FALSE)&amp;"","")</f>
        <v/>
      </c>
      <c r="G18" s="7"/>
      <c r="H18" s="32" t="str">
        <f>IFERROR(VLOOKUP(入力用シート!H19,入力用シート!$Q$5:$R$27,2,FALSE)&amp;"","")</f>
        <v/>
      </c>
      <c r="I18" s="7"/>
      <c r="J18" s="66" t="s">
        <v>90</v>
      </c>
      <c r="K18" s="70"/>
      <c r="L18" s="70"/>
      <c r="M18" s="67"/>
      <c r="O18" s="13" t="str">
        <f>IF(COUNTIF(入力用シート!$E$5:$J$22,入力用シート!Q18)&gt;0,"(選択済)","")</f>
        <v/>
      </c>
      <c r="P18" s="8">
        <v>14</v>
      </c>
      <c r="Q18" s="2"/>
      <c r="R18" s="9"/>
    </row>
    <row r="19" spans="2:18" ht="19.5" thickBot="1">
      <c r="B19" s="25"/>
      <c r="C19" s="55"/>
      <c r="D19" s="7"/>
      <c r="E19" s="30"/>
      <c r="F19" s="30"/>
      <c r="G19" s="7"/>
      <c r="H19" s="30"/>
      <c r="I19" s="7"/>
      <c r="J19" s="68"/>
      <c r="K19" s="71"/>
      <c r="L19" s="71"/>
      <c r="M19" s="69"/>
      <c r="O19" s="13" t="str">
        <f>IF(COUNTIF(入力用シート!$E$5:$J$22,入力用シート!Q19)&gt;0,"(選択済)","")</f>
        <v/>
      </c>
      <c r="P19" s="8">
        <v>15</v>
      </c>
      <c r="Q19" s="2"/>
      <c r="R19" s="9"/>
    </row>
    <row r="20" spans="2:18" ht="19.5" thickBot="1">
      <c r="B20" s="25"/>
      <c r="D20" s="7"/>
      <c r="E20" s="31">
        <f>F20+1</f>
        <v>3</v>
      </c>
      <c r="F20" s="31">
        <f>J20+1</f>
        <v>2</v>
      </c>
      <c r="G20" s="7"/>
      <c r="H20" s="31" t="s">
        <v>106</v>
      </c>
      <c r="I20" s="7"/>
      <c r="J20" s="31">
        <v>1</v>
      </c>
      <c r="K20" s="7"/>
      <c r="M20" s="26"/>
      <c r="O20" s="13" t="str">
        <f>IF(COUNTIF(入力用シート!$E$5:$J$22,入力用シート!Q20)&gt;0,"(選択済)","")</f>
        <v/>
      </c>
      <c r="P20" s="8">
        <v>16</v>
      </c>
      <c r="Q20" s="2"/>
      <c r="R20" s="9"/>
    </row>
    <row r="21" spans="2:18" ht="18.75" customHeight="1">
      <c r="B21" s="25"/>
      <c r="C21" s="54" t="s">
        <v>96</v>
      </c>
      <c r="D21" s="7"/>
      <c r="E21" s="32" t="str">
        <f>IFERROR(VLOOKUP(入力用シート!E22,入力用シート!$Q$5:$R$27,2,FALSE)&amp;"","")</f>
        <v/>
      </c>
      <c r="F21" s="32" t="str">
        <f>IFERROR(VLOOKUP(入力用シート!F22,入力用シート!$Q$5:$R$27,2,FALSE)&amp;"","")</f>
        <v/>
      </c>
      <c r="G21" s="7"/>
      <c r="H21" s="32" t="str">
        <f>IFERROR(VLOOKUP(入力用シート!H22,入力用シート!$Q$5:$R$27,2,FALSE)&amp;"","")</f>
        <v/>
      </c>
      <c r="I21" s="7"/>
      <c r="J21" s="32" t="str">
        <f>IFERROR(VLOOKUP(入力用シート!J22,入力用シート!$Q$5:$R$27,2,FALSE)&amp;"","")</f>
        <v/>
      </c>
      <c r="K21" s="7"/>
      <c r="L21" s="54" t="s">
        <v>96</v>
      </c>
      <c r="M21" s="26"/>
      <c r="O21" s="13" t="str">
        <f>IF(COUNTIF(入力用シート!$E$5:$J$22,入力用シート!Q21)&gt;0,"(選択済)","")</f>
        <v/>
      </c>
      <c r="P21" s="8">
        <v>17</v>
      </c>
      <c r="Q21" s="2"/>
      <c r="R21" s="9"/>
    </row>
    <row r="22" spans="2:18" ht="19.5" thickBot="1">
      <c r="B22" s="25"/>
      <c r="C22" s="55"/>
      <c r="D22" s="7"/>
      <c r="E22" s="30"/>
      <c r="F22" s="30"/>
      <c r="G22" s="7"/>
      <c r="H22" s="30"/>
      <c r="I22" s="7"/>
      <c r="J22" s="30"/>
      <c r="K22" s="7"/>
      <c r="L22" s="55"/>
      <c r="M22" s="26"/>
      <c r="O22" s="13" t="str">
        <f>IF(COUNTIF(入力用シート!$E$5:$J$22,入力用シート!Q22)&gt;0,"(選択済)","")</f>
        <v/>
      </c>
      <c r="P22" s="8">
        <v>18</v>
      </c>
      <c r="Q22" s="2"/>
      <c r="R22" s="9"/>
    </row>
    <row r="23" spans="2:18" ht="19.5" thickBot="1">
      <c r="B23" s="25"/>
      <c r="C23" s="7"/>
      <c r="D23" s="7"/>
      <c r="E23" s="7"/>
      <c r="F23" s="7"/>
      <c r="G23" s="7"/>
      <c r="H23" s="7"/>
      <c r="I23" s="7"/>
      <c r="J23" s="7"/>
      <c r="K23" s="7"/>
      <c r="L23" s="7"/>
      <c r="M23" s="26"/>
      <c r="O23" s="13" t="str">
        <f>IF(COUNTIF(入力用シート!$E$5:$J$22,入力用シート!Q23)&gt;0,"(選択済)","")</f>
        <v/>
      </c>
      <c r="P23" s="8">
        <v>19</v>
      </c>
      <c r="Q23" s="2"/>
      <c r="R23" s="9"/>
    </row>
    <row r="24" spans="2:18" ht="18.75" customHeight="1">
      <c r="B24" s="25"/>
      <c r="D24" s="7"/>
      <c r="E24" s="66" t="s">
        <v>89</v>
      </c>
      <c r="F24" s="67"/>
      <c r="G24" s="7"/>
      <c r="H24" s="7"/>
      <c r="I24" s="7"/>
      <c r="J24" s="7"/>
      <c r="K24" s="7"/>
      <c r="M24" s="26"/>
      <c r="O24" s="13" t="str">
        <f>IF(COUNTIF(入力用シート!$E$5:$J$22,入力用シート!Q24)&gt;0,"(選択済)","")</f>
        <v/>
      </c>
      <c r="P24" s="8">
        <v>20</v>
      </c>
      <c r="Q24" s="2"/>
      <c r="R24" s="9"/>
    </row>
    <row r="25" spans="2:18" ht="19.5" thickBot="1">
      <c r="B25" s="25"/>
      <c r="D25" s="7"/>
      <c r="E25" s="68"/>
      <c r="F25" s="69"/>
      <c r="G25" s="7"/>
      <c r="H25" s="7"/>
      <c r="I25" s="7"/>
      <c r="J25" s="7"/>
      <c r="K25" s="7"/>
      <c r="M25" s="26"/>
      <c r="O25" s="13" t="str">
        <f>IF(COUNTIF(入力用シート!$E$5:$J$22,入力用シート!Q25)&gt;0,"(選択済)","")</f>
        <v/>
      </c>
      <c r="P25" s="8">
        <v>21</v>
      </c>
      <c r="Q25" s="2"/>
      <c r="R25" s="9"/>
    </row>
    <row r="26" spans="2:18" ht="19.5" thickBot="1">
      <c r="B26" s="27"/>
      <c r="C26" s="19"/>
      <c r="D26" s="28"/>
      <c r="E26" s="28"/>
      <c r="F26" s="28"/>
      <c r="G26" s="28"/>
      <c r="H26" s="28"/>
      <c r="I26" s="28"/>
      <c r="J26" s="28"/>
      <c r="K26" s="28"/>
      <c r="L26" s="19"/>
      <c r="M26" s="29"/>
      <c r="O26" s="13" t="str">
        <f>IF(COUNTIF(入力用シート!$E$5:$J$22,入力用シート!Q26)&gt;0,"(選択済)","")</f>
        <v/>
      </c>
      <c r="P26" s="8">
        <v>22</v>
      </c>
      <c r="Q26" s="2"/>
      <c r="R26" s="9"/>
    </row>
    <row r="27" spans="2:18" ht="18.75" customHeight="1" thickBot="1">
      <c r="M27" s="7"/>
      <c r="O27" s="13" t="str">
        <f>IF(COUNTIF(入力用シート!$E$5:$J$22,入力用シート!Q27)&gt;0,"(選択済)","")</f>
        <v/>
      </c>
      <c r="P27" s="10">
        <v>23</v>
      </c>
      <c r="Q27" s="11"/>
      <c r="R27" s="12"/>
    </row>
    <row r="28" spans="2:18">
      <c r="M28" s="7"/>
    </row>
    <row r="30" spans="2:18" ht="18.75" customHeight="1"/>
    <row r="33" ht="18.75" customHeight="1"/>
    <row r="36" ht="18.75" customHeight="1"/>
    <row r="42" ht="18.75" customHeight="1"/>
    <row r="45" ht="18.75" customHeight="1"/>
    <row r="48" ht="18.75" customHeight="1"/>
    <row r="51" ht="18.75" customHeight="1"/>
    <row r="54" ht="18.75" customHeight="1"/>
    <row r="57" ht="18.75" customHeight="1"/>
  </sheetData>
  <mergeCells count="15">
    <mergeCell ref="E24:F25"/>
    <mergeCell ref="J18:M19"/>
    <mergeCell ref="L12:L13"/>
    <mergeCell ref="C15:C16"/>
    <mergeCell ref="L15:L16"/>
    <mergeCell ref="C18:C19"/>
    <mergeCell ref="C21:C22"/>
    <mergeCell ref="L21:L22"/>
    <mergeCell ref="P2:Q3"/>
    <mergeCell ref="B2:E2"/>
    <mergeCell ref="C12:C13"/>
    <mergeCell ref="L6:L7"/>
    <mergeCell ref="C9:C10"/>
    <mergeCell ref="L9:L10"/>
    <mergeCell ref="C6:C7"/>
  </mergeCells>
  <phoneticPr fontId="1"/>
  <conditionalFormatting sqref="H2">
    <cfRule type="cellIs" dxfId="3" priority="6" operator="notEqual">
      <formula>#REF!</formula>
    </cfRule>
  </conditionalFormatting>
  <conditionalFormatting sqref="H7 E7:F7 H10 E10:F10 H13 E13:F13 H16 E16:F16 H19 E19:F19 H22 E22:F22 J7 J10 J13 J16 J22">
    <cfRule type="cellIs" dxfId="2" priority="5" operator="notEqual">
      <formula>""</formula>
    </cfRule>
  </conditionalFormatting>
  <conditionalFormatting sqref="E7:F7 H7 J7 E10:F10 H10 J10 E13:F13 H13 J13 E16:F16 H16 J16 E19:F19 H19 E22:F22 H22 J22">
    <cfRule type="duplicateValues" dxfId="1" priority="2"/>
  </conditionalFormatting>
  <conditionalFormatting sqref="J2">
    <cfRule type="cellIs" dxfId="0" priority="1" operator="notEqual">
      <formula>$H$2</formula>
    </cfRule>
  </conditionalFormatting>
  <dataValidations count="1">
    <dataValidation type="list" allowBlank="1" showInputMessage="1" showErrorMessage="1" sqref="E22:F22 J22 J7 J10 J13 J16 H7 H10 H13 H16 H19 H22 E7:F7 E10:F10 E13:F13 E16:F16 E19:F19" xr:uid="{5147DFA2-04CD-43C9-AAED-D1C0878E6599}">
      <formula1>$Q$5:$Q$27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2022-03-30T14:11:36Z</cp:lastPrinted>
  <dcterms:created xsi:type="dcterms:W3CDTF">2015-06-05T18:19:34Z</dcterms:created>
  <dcterms:modified xsi:type="dcterms:W3CDTF">2022-03-30T14:40:22Z</dcterms:modified>
</cp:coreProperties>
</file>