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large-bus\download\"/>
    </mc:Choice>
  </mc:AlternateContent>
  <xr:revisionPtr revIDLastSave="0" documentId="13_ncr:1_{E1D8AFF9-8587-407E-AE5F-5707FD4F030C}" xr6:coauthVersionLast="47" xr6:coauthVersionMax="47" xr10:uidLastSave="{00000000-0000-0000-0000-000000000000}"/>
  <bookViews>
    <workbookView xWindow="930" yWindow="510" windowWidth="22755" windowHeight="12285" xr2:uid="{00000000-000D-0000-FFFF-FFFF00000000}"/>
  </bookViews>
  <sheets>
    <sheet name="印刷用シート" sheetId="7" r:id="rId1"/>
    <sheet name="入力用シート" sheetId="6" r:id="rId2"/>
    <sheet name="【PR】その他のExcelテンプレート" sheetId="5" r:id="rId3"/>
  </sheets>
  <definedNames>
    <definedName name="_xlnm.Print_Area" localSheetId="0">印刷用シート!$A$1:$O$46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7" l="1"/>
  <c r="E7" i="7"/>
  <c r="K40" i="7" l="1"/>
  <c r="J40" i="7"/>
  <c r="H40" i="7"/>
  <c r="F40" i="7"/>
  <c r="E40" i="7"/>
  <c r="K39" i="7"/>
  <c r="J39" i="7"/>
  <c r="H39" i="7"/>
  <c r="F39" i="7"/>
  <c r="E39" i="7"/>
  <c r="K37" i="7"/>
  <c r="J37" i="7"/>
  <c r="H37" i="7"/>
  <c r="F37" i="7"/>
  <c r="E37" i="7"/>
  <c r="K36" i="7"/>
  <c r="J36" i="7"/>
  <c r="H36" i="7"/>
  <c r="F36" i="7"/>
  <c r="E36" i="7"/>
  <c r="K34" i="7"/>
  <c r="J34" i="7"/>
  <c r="H34" i="7"/>
  <c r="F34" i="7"/>
  <c r="E34" i="7"/>
  <c r="K33" i="7"/>
  <c r="J33" i="7"/>
  <c r="H33" i="7"/>
  <c r="F33" i="7"/>
  <c r="E33" i="7"/>
  <c r="K31" i="7"/>
  <c r="J31" i="7"/>
  <c r="H31" i="7"/>
  <c r="F31" i="7"/>
  <c r="E31" i="7"/>
  <c r="K30" i="7"/>
  <c r="J30" i="7"/>
  <c r="H30" i="7"/>
  <c r="F30" i="7"/>
  <c r="E30" i="7"/>
  <c r="K28" i="7"/>
  <c r="J28" i="7"/>
  <c r="H28" i="7"/>
  <c r="F28" i="7"/>
  <c r="E28" i="7"/>
  <c r="K27" i="7"/>
  <c r="J27" i="7"/>
  <c r="H27" i="7"/>
  <c r="F27" i="7"/>
  <c r="E27" i="7"/>
  <c r="K25" i="7"/>
  <c r="J25" i="7"/>
  <c r="H25" i="7"/>
  <c r="F25" i="7"/>
  <c r="E25" i="7"/>
  <c r="K24" i="7"/>
  <c r="J24" i="7"/>
  <c r="H24" i="7"/>
  <c r="F24" i="7"/>
  <c r="E24" i="7"/>
  <c r="K22" i="7"/>
  <c r="J22" i="7"/>
  <c r="H22" i="7"/>
  <c r="F22" i="7"/>
  <c r="E22" i="7"/>
  <c r="K21" i="7"/>
  <c r="J21" i="7"/>
  <c r="H21" i="7"/>
  <c r="F21" i="7"/>
  <c r="E21" i="7"/>
  <c r="K19" i="7"/>
  <c r="J19" i="7"/>
  <c r="H19" i="7"/>
  <c r="F19" i="7"/>
  <c r="E19" i="7"/>
  <c r="K18" i="7"/>
  <c r="J18" i="7"/>
  <c r="H18" i="7"/>
  <c r="F18" i="7"/>
  <c r="E18" i="7"/>
  <c r="K16" i="7"/>
  <c r="J16" i="7"/>
  <c r="H16" i="7"/>
  <c r="F16" i="7"/>
  <c r="E16" i="7"/>
  <c r="K15" i="7"/>
  <c r="J15" i="7"/>
  <c r="H15" i="7"/>
  <c r="F15" i="7"/>
  <c r="E15" i="7"/>
  <c r="K13" i="7"/>
  <c r="J13" i="7"/>
  <c r="H13" i="7"/>
  <c r="F13" i="7"/>
  <c r="E13" i="7"/>
  <c r="K12" i="7"/>
  <c r="J12" i="7"/>
  <c r="H12" i="7"/>
  <c r="F12" i="7"/>
  <c r="E12" i="7"/>
  <c r="K10" i="7"/>
  <c r="J10" i="7"/>
  <c r="H10" i="7"/>
  <c r="F10" i="7"/>
  <c r="E10" i="7"/>
  <c r="K9" i="7"/>
  <c r="H9" i="7"/>
  <c r="F9" i="7"/>
  <c r="E9" i="7"/>
  <c r="E6" i="7"/>
  <c r="K7" i="7"/>
  <c r="J7" i="7"/>
  <c r="F7" i="7"/>
  <c r="K5" i="7"/>
  <c r="J5" i="7"/>
  <c r="H5" i="7"/>
  <c r="F5" i="7"/>
  <c r="E5" i="7"/>
  <c r="K8" i="7"/>
  <c r="J8" i="7"/>
  <c r="H8" i="7"/>
  <c r="F8" i="7"/>
  <c r="E8" i="7"/>
  <c r="K11" i="7"/>
  <c r="J11" i="7"/>
  <c r="H11" i="7"/>
  <c r="F11" i="7"/>
  <c r="E11" i="7"/>
  <c r="K14" i="7"/>
  <c r="J14" i="7"/>
  <c r="H14" i="7"/>
  <c r="F14" i="7"/>
  <c r="E14" i="7"/>
  <c r="K17" i="7"/>
  <c r="J17" i="7"/>
  <c r="H17" i="7"/>
  <c r="F17" i="7"/>
  <c r="E17" i="7"/>
  <c r="K20" i="7"/>
  <c r="J20" i="7"/>
  <c r="H20" i="7"/>
  <c r="F20" i="7"/>
  <c r="E20" i="7"/>
  <c r="K23" i="7"/>
  <c r="J23" i="7"/>
  <c r="H23" i="7"/>
  <c r="F23" i="7"/>
  <c r="E23" i="7"/>
  <c r="K26" i="7"/>
  <c r="J26" i="7"/>
  <c r="H26" i="7"/>
  <c r="F26" i="7"/>
  <c r="E26" i="7"/>
  <c r="K29" i="7"/>
  <c r="J29" i="7"/>
  <c r="H29" i="7"/>
  <c r="F29" i="7"/>
  <c r="E29" i="7"/>
  <c r="K32" i="7"/>
  <c r="J32" i="7"/>
  <c r="H32" i="7"/>
  <c r="F32" i="7"/>
  <c r="E32" i="7"/>
  <c r="K35" i="7"/>
  <c r="J35" i="7"/>
  <c r="H35" i="7"/>
  <c r="F35" i="7"/>
  <c r="E35" i="7"/>
  <c r="E38" i="7"/>
  <c r="F38" i="7"/>
  <c r="H38" i="7"/>
  <c r="J38" i="7"/>
  <c r="K38" i="7"/>
  <c r="F2" i="7"/>
  <c r="B2" i="7"/>
  <c r="E39" i="6"/>
  <c r="E36" i="6"/>
  <c r="E33" i="6"/>
  <c r="E30" i="6"/>
  <c r="E27" i="6"/>
  <c r="E24" i="6"/>
  <c r="E21" i="6"/>
  <c r="E18" i="6"/>
  <c r="E15" i="6"/>
  <c r="E12" i="6"/>
  <c r="E9" i="6"/>
  <c r="E6" i="6"/>
  <c r="F39" i="6"/>
  <c r="F36" i="6"/>
  <c r="F33" i="6"/>
  <c r="F30" i="6"/>
  <c r="F27" i="6"/>
  <c r="F24" i="6"/>
  <c r="F21" i="6"/>
  <c r="F18" i="6"/>
  <c r="F15" i="6"/>
  <c r="F12" i="6"/>
  <c r="F9" i="6"/>
  <c r="F6" i="6"/>
  <c r="F6" i="7" s="1"/>
  <c r="H39" i="6"/>
  <c r="H36" i="6"/>
  <c r="H33" i="6"/>
  <c r="H30" i="6"/>
  <c r="H27" i="6"/>
  <c r="H24" i="6"/>
  <c r="H21" i="6"/>
  <c r="H18" i="6"/>
  <c r="H15" i="6"/>
  <c r="H12" i="6"/>
  <c r="H9" i="6"/>
  <c r="H6" i="6"/>
  <c r="H6" i="7" s="1"/>
  <c r="J39" i="6"/>
  <c r="J36" i="6"/>
  <c r="J33" i="6"/>
  <c r="J30" i="6"/>
  <c r="J27" i="6"/>
  <c r="J24" i="6"/>
  <c r="J21" i="6"/>
  <c r="J18" i="6"/>
  <c r="J15" i="6"/>
  <c r="J12" i="6"/>
  <c r="J9" i="6"/>
  <c r="J9" i="7" s="1"/>
  <c r="J6" i="6"/>
  <c r="J6" i="7" s="1"/>
  <c r="K39" i="6"/>
  <c r="K36" i="6"/>
  <c r="K33" i="6"/>
  <c r="K30" i="6"/>
  <c r="K27" i="6"/>
  <c r="K24" i="6"/>
  <c r="K21" i="6"/>
  <c r="K18" i="6"/>
  <c r="K15" i="6"/>
  <c r="K12" i="6"/>
  <c r="K9" i="6"/>
  <c r="K6" i="6"/>
  <c r="K6" i="7" s="1"/>
  <c r="J2" i="6"/>
  <c r="J5" i="6"/>
  <c r="H5" i="6" s="1"/>
  <c r="F5" i="6" s="1"/>
  <c r="J8" i="6"/>
  <c r="F8" i="6" s="1"/>
  <c r="E8" i="6" s="1"/>
  <c r="J11" i="6"/>
  <c r="F11" i="6" s="1"/>
  <c r="E11" i="6" s="1"/>
  <c r="J14" i="6"/>
  <c r="F14" i="6" s="1"/>
  <c r="E14" i="6" s="1"/>
  <c r="J17" i="6"/>
  <c r="F17" i="6" s="1"/>
  <c r="E17" i="6" s="1"/>
  <c r="J20" i="6"/>
  <c r="F20" i="6" s="1"/>
  <c r="E20" i="6" s="1"/>
  <c r="J23" i="6"/>
  <c r="F23" i="6" s="1"/>
  <c r="E23" i="6" s="1"/>
  <c r="J26" i="6"/>
  <c r="F26" i="6" s="1"/>
  <c r="E26" i="6" s="1"/>
  <c r="J29" i="6"/>
  <c r="F29" i="6" s="1"/>
  <c r="E29" i="6" s="1"/>
  <c r="J32" i="6"/>
  <c r="F32" i="6" s="1"/>
  <c r="E32" i="6" s="1"/>
  <c r="J35" i="6"/>
  <c r="F35" i="6" s="1"/>
  <c r="E35" i="6" s="1"/>
  <c r="J38" i="6"/>
  <c r="F38" i="6" s="1"/>
  <c r="E38" i="6" s="1"/>
  <c r="P13" i="6" l="1"/>
  <c r="P45" i="6"/>
  <c r="P17" i="6"/>
  <c r="P33" i="6"/>
  <c r="P49" i="6"/>
  <c r="P29" i="6"/>
  <c r="P5" i="6"/>
  <c r="P21" i="6"/>
  <c r="P37" i="6"/>
  <c r="P53" i="6"/>
  <c r="P9" i="6"/>
  <c r="P25" i="6"/>
  <c r="P41" i="6"/>
  <c r="P61" i="6"/>
  <c r="P6" i="6"/>
  <c r="P10" i="6"/>
  <c r="P14" i="6"/>
  <c r="P18" i="6"/>
  <c r="P22" i="6"/>
  <c r="P26" i="6"/>
  <c r="P30" i="6"/>
  <c r="P34" i="6"/>
  <c r="P38" i="6"/>
  <c r="P42" i="6"/>
  <c r="P46" i="6"/>
  <c r="P50" i="6"/>
  <c r="P54" i="6"/>
  <c r="P58" i="6"/>
  <c r="P62" i="6"/>
  <c r="P7" i="6"/>
  <c r="P11" i="6"/>
  <c r="P15" i="6"/>
  <c r="P19" i="6"/>
  <c r="P23" i="6"/>
  <c r="P27" i="6"/>
  <c r="P31" i="6"/>
  <c r="P35" i="6"/>
  <c r="P39" i="6"/>
  <c r="P43" i="6"/>
  <c r="P47" i="6"/>
  <c r="P51" i="6"/>
  <c r="P55" i="6"/>
  <c r="P59" i="6"/>
  <c r="P63" i="6"/>
  <c r="P57" i="6"/>
  <c r="P8" i="6"/>
  <c r="P12" i="6"/>
  <c r="P16" i="6"/>
  <c r="P20" i="6"/>
  <c r="P24" i="6"/>
  <c r="P28" i="6"/>
  <c r="P32" i="6"/>
  <c r="P36" i="6"/>
  <c r="P40" i="6"/>
  <c r="P44" i="6"/>
  <c r="P48" i="6"/>
  <c r="P52" i="6"/>
  <c r="P56" i="6"/>
  <c r="P60" i="6"/>
  <c r="P64" i="6"/>
  <c r="E5" i="6"/>
  <c r="K2" i="6" l="1"/>
</calcChain>
</file>

<file path=xl/sharedStrings.xml><?xml version="1.0" encoding="utf-8"?>
<sst xmlns="http://schemas.openxmlformats.org/spreadsheetml/2006/main" count="341" uniqueCount="242">
  <si>
    <t>#</t>
    <phoneticPr fontId="1"/>
  </si>
  <si>
    <t>名前</t>
    <rPh sb="0" eb="2">
      <t>ナマエ</t>
    </rPh>
    <phoneticPr fontId="1"/>
  </si>
  <si>
    <t>かな</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</si>
  <si>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5"/>
  </si>
  <si>
    <t>□オフィシャルページ（お申し込みはこちら）</t>
    <rPh sb="12" eb="13">
      <t>モウ</t>
    </rPh>
    <rPh sb="14" eb="15">
      <t>コ</t>
    </rPh>
    <phoneticPr fontId="5"/>
  </si>
  <si>
    <t>https://plus-pm.jp/?ref=excel_tmplate</t>
    <phoneticPr fontId="5"/>
  </si>
  <si>
    <t>□主な機能</t>
    <rPh sb="1" eb="2">
      <t>オモ</t>
    </rPh>
    <rPh sb="3" eb="5">
      <t>キノウ</t>
    </rPh>
    <phoneticPr fontId="5"/>
  </si>
  <si>
    <t>・プロジェクト管理</t>
    <rPh sb="7" eb="9">
      <t>カンリ</t>
    </rPh>
    <phoneticPr fontId="5"/>
  </si>
  <si>
    <t>・課題管理／作業進捗管理</t>
    <rPh sb="1" eb="3">
      <t>カダイ</t>
    </rPh>
    <rPh sb="3" eb="5">
      <t>カンリ</t>
    </rPh>
    <rPh sb="6" eb="8">
      <t>サギョウ</t>
    </rPh>
    <rPh sb="8" eb="10">
      <t>シンチョク</t>
    </rPh>
    <rPh sb="10" eb="12">
      <t>カンリ</t>
    </rPh>
    <phoneticPr fontId="5"/>
  </si>
  <si>
    <t>・スケジュール管理（ガントチャート）</t>
    <rPh sb="7" eb="9">
      <t>カンリ</t>
    </rPh>
    <phoneticPr fontId="5"/>
  </si>
  <si>
    <t>・ファイル共有・履歴管理</t>
    <rPh sb="5" eb="7">
      <t>キョウユウ</t>
    </rPh>
    <rPh sb="8" eb="10">
      <t>リレキ</t>
    </rPh>
    <rPh sb="10" eb="12">
      <t>カンリ</t>
    </rPh>
    <phoneticPr fontId="5"/>
  </si>
  <si>
    <t>・業務日報</t>
    <rPh sb="1" eb="3">
      <t>ギョウム</t>
    </rPh>
    <rPh sb="3" eb="5">
      <t>ニッポウ</t>
    </rPh>
    <phoneticPr fontId="5"/>
  </si>
  <si>
    <t>・コミュニケーション・活動履歴</t>
    <rPh sb="11" eb="13">
      <t>カツドウ</t>
    </rPh>
    <rPh sb="13" eb="15">
      <t>リレキ</t>
    </rPh>
    <phoneticPr fontId="5"/>
  </si>
  <si>
    <t>□Plusプロジェクトマネージャーを利用すると</t>
    <rPh sb="18" eb="20">
      <t>リヨウ</t>
    </rPh>
    <phoneticPr fontId="5"/>
  </si>
  <si>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5"/>
  </si>
  <si>
    <t>・子プロジェクトを利用して種類の違う課題リストを別々に管理できます</t>
    <rPh sb="1" eb="2">
      <t>コ</t>
    </rPh>
    <rPh sb="9" eb="11">
      <t>リヨウ</t>
    </rPh>
    <phoneticPr fontId="5"/>
  </si>
  <si>
    <t>・作業がデータ化されているので、自動でスケジュール（ガントチャート）を作成できます</t>
    <rPh sb="1" eb="3">
      <t>サギョウ</t>
    </rPh>
    <rPh sb="7" eb="8">
      <t>カ</t>
    </rPh>
    <rPh sb="16" eb="18">
      <t>ジドウ</t>
    </rPh>
    <rPh sb="35" eb="37">
      <t>サクセイ</t>
    </rPh>
    <phoneticPr fontId="5"/>
  </si>
  <si>
    <t>・ファイル履歴管理機能でExcelでの業務を効率的にバックアップ</t>
    <rPh sb="5" eb="7">
      <t>リレキ</t>
    </rPh>
    <rPh sb="7" eb="9">
      <t>カンリ</t>
    </rPh>
    <rPh sb="9" eb="11">
      <t>キノウ</t>
    </rPh>
    <rPh sb="19" eb="21">
      <t>ギョウム</t>
    </rPh>
    <rPh sb="22" eb="25">
      <t>コウリツテキ</t>
    </rPh>
    <phoneticPr fontId="5"/>
  </si>
  <si>
    <t>・課題の更新履歴・担当者間のコメントのやり取りもすべて記録</t>
    <phoneticPr fontId="5"/>
  </si>
  <si>
    <t>■Plusプロジェクトマネージャーでは、ビジネスですぐに使える便利なExcelテンプレートを配布しています</t>
    <rPh sb="28" eb="29">
      <t>ツカ</t>
    </rPh>
    <rPh sb="31" eb="33">
      <t>ベンリ</t>
    </rPh>
    <rPh sb="46" eb="48">
      <t>ハイフ</t>
    </rPh>
    <phoneticPr fontId="5"/>
  </si>
  <si>
    <t>□タスク管理</t>
    <phoneticPr fontId="5"/>
  </si>
  <si>
    <t>【タスク管理】Excel・個人向け・シンプル</t>
    <phoneticPr fontId="5"/>
  </si>
  <si>
    <t>https://plus-pm.jp/blog/task-list-excel-simple-for-person/?ref=excel_tmplate</t>
    <phoneticPr fontId="5"/>
  </si>
  <si>
    <t>【タスク管理】Excel・チーム向け・シンプル</t>
    <phoneticPr fontId="5"/>
  </si>
  <si>
    <t>https://plus-pm.jp/blog/task-list-excel-simple-for-team/?ref=excel_tmplate</t>
    <phoneticPr fontId="5"/>
  </si>
  <si>
    <t>【タスク管理】Excel・個人向け・進捗率・完了表示</t>
    <phoneticPr fontId="1"/>
  </si>
  <si>
    <t>https://plus-pm.jp/blog/task-list-excel-for-person-with-progress/?ref=excel_tmplate</t>
    <phoneticPr fontId="5"/>
  </si>
  <si>
    <t>【タスク管理】Excel・チーム向け・進捗率・完了表示</t>
    <phoneticPr fontId="5"/>
  </si>
  <si>
    <t>https://plus-pm.jp/blog/task-list-excel-for-team-with-progress/?ref=excel_tmplate</t>
    <phoneticPr fontId="5"/>
  </si>
  <si>
    <t>□TODOリスト</t>
    <phoneticPr fontId="5"/>
  </si>
  <si>
    <t>【TODOリスト】進捗表示・サンプル・手順付き</t>
    <rPh sb="9" eb="11">
      <t>シンチョク</t>
    </rPh>
    <rPh sb="11" eb="13">
      <t>ヒョウジ</t>
    </rPh>
    <phoneticPr fontId="5"/>
  </si>
  <si>
    <t>https://plus-pm.jp/blog/todo-list-excel/?ref=excel_tmplate</t>
    <phoneticPr fontId="5"/>
  </si>
  <si>
    <t>□課題管理</t>
    <phoneticPr fontId="5"/>
  </si>
  <si>
    <t>【課題管理表】Excel・シンプル・小規模プロジェクト向け・入力補助付き</t>
    <phoneticPr fontId="5"/>
  </si>
  <si>
    <t>https://plus-pm.jp/blog/issue-list-excel-simple/?ref=excel_tmplate</t>
    <phoneticPr fontId="5"/>
  </si>
  <si>
    <t>【課題管理表】Excel・ワークフロー付き・入力補助付き</t>
    <rPh sb="19" eb="20">
      <t>ツ</t>
    </rPh>
    <phoneticPr fontId="5"/>
  </si>
  <si>
    <t>https://plus-pm.jp/blog/issue-list-excel/?ref=excel_tmplate</t>
    <phoneticPr fontId="5"/>
  </si>
  <si>
    <t>□バグ管理</t>
    <phoneticPr fontId="5"/>
  </si>
  <si>
    <t>【バグ管理表】Excel・シンプル・実施管理・印刷向け</t>
    <phoneticPr fontId="5"/>
  </si>
  <si>
    <t>https://plus-pm.jp/blog/bug-report-excel-simple/?ref=excel_tmplate</t>
    <phoneticPr fontId="5"/>
  </si>
  <si>
    <t>【バグ管理表】Excel・ワークフロー・集計表付き付き</t>
    <phoneticPr fontId="5"/>
  </si>
  <si>
    <t>https://plus-pm.jp/blog/bug-report-excel/?ref=excel_tmplate</t>
    <phoneticPr fontId="5"/>
  </si>
  <si>
    <t>□テストケース</t>
    <phoneticPr fontId="5"/>
  </si>
  <si>
    <t>【テストケース】Excel・単体テスト</t>
    <phoneticPr fontId="5"/>
  </si>
  <si>
    <t>https://plus-pm.jp/blog/test-case-excel-unit-test/?ref=excel_tmplate</t>
    <phoneticPr fontId="5"/>
  </si>
  <si>
    <t>【テストケース】Excel・結合テスト</t>
    <phoneticPr fontId="5"/>
  </si>
  <si>
    <t>https://plus-pm.jp/blog/test-case-excel-integration-test/?ref=excel_tmplate</t>
    <phoneticPr fontId="5"/>
  </si>
  <si>
    <t>【テストケース】Excel・システムテスト</t>
    <phoneticPr fontId="5"/>
  </si>
  <si>
    <t>https://plus-pm.jp/blog/test-case-excel-system-test/?ref=excel_tmplate</t>
    <phoneticPr fontId="5"/>
  </si>
  <si>
    <t>□スケジュール管理</t>
    <phoneticPr fontId="5"/>
  </si>
  <si>
    <t>【ガントチャート】Excel・日単位</t>
    <phoneticPr fontId="5"/>
  </si>
  <si>
    <t>https://plus-pm.jp/blog/gantt-excel-daily/?ref=excel_tmplate</t>
    <phoneticPr fontId="5"/>
  </si>
  <si>
    <t>【ガントチャート】Excel・週単位</t>
    <phoneticPr fontId="5"/>
  </si>
  <si>
    <t>https://plus-pm.jp/blog/gantt-excel-weekly/?ref=excel_tmplate</t>
    <phoneticPr fontId="5"/>
  </si>
  <si>
    <t>【ガントチャート】Excel・月単位</t>
    <phoneticPr fontId="5"/>
  </si>
  <si>
    <t>https://plus-pm.jp/blog/gantt-excel-monthly/?ref=excel_tmplate</t>
    <phoneticPr fontId="5"/>
  </si>
  <si>
    <t>□情報共有・ファイル共有</t>
    <phoneticPr fontId="5"/>
  </si>
  <si>
    <t>【議事録】Excel・議事進行形式</t>
    <phoneticPr fontId="5"/>
  </si>
  <si>
    <t>https://plus-pm.jp/blog/minutes-excel/?ref=excel_tmplate</t>
    <phoneticPr fontId="5"/>
  </si>
  <si>
    <t>【議事録】Excel・結論と議事</t>
    <phoneticPr fontId="5"/>
  </si>
  <si>
    <t>https://plus-pm.jp/blog/minutes-excel-conclusion-minutes/?ref=excel_tmplate</t>
    <phoneticPr fontId="5"/>
  </si>
  <si>
    <t>【議事録】Excel・発言録</t>
    <phoneticPr fontId="5"/>
  </si>
  <si>
    <t>https://plus-pm.jp/blog/minutes-excel-minutes/?ref=excel_tmplate</t>
    <phoneticPr fontId="5"/>
  </si>
  <si>
    <t>【議事録】Excel・決定事項リスト</t>
    <phoneticPr fontId="5"/>
  </si>
  <si>
    <t>https://plus-pm.jp/blog/minutes-excel-decisions/?ref=excel_tmplate</t>
    <phoneticPr fontId="5"/>
  </si>
  <si>
    <t>【議事録】Excel・Ｑ＆Ａ方式</t>
    <phoneticPr fontId="5"/>
  </si>
  <si>
    <t>https://plus-pm.jp/blog/minutes-excel-issue-conclusion/?ref=excel_tmplate</t>
    <phoneticPr fontId="5"/>
  </si>
  <si>
    <t>□作業手順書</t>
    <phoneticPr fontId="5"/>
  </si>
  <si>
    <t>【作業手順書】Excel・手順リスト</t>
    <phoneticPr fontId="5"/>
  </si>
  <si>
    <t>https://plus-pm.jp/blog/manual-excel-operation-list/?ref=excel_tmplate</t>
    <phoneticPr fontId="5"/>
  </si>
  <si>
    <t>【作業手順書】Excel・写真付き手順</t>
    <phoneticPr fontId="5"/>
  </si>
  <si>
    <t>https://plus-pm.jp/blog/manual-excel-image-list/?ref=excel_tmplate</t>
    <phoneticPr fontId="5"/>
  </si>
  <si>
    <t>■ビジネスで必須のノウハウを共有しています</t>
    <rPh sb="6" eb="8">
      <t>ヒッス</t>
    </rPh>
    <rPh sb="14" eb="16">
      <t>キョウユウ</t>
    </rPh>
    <phoneticPr fontId="5"/>
  </si>
  <si>
    <t>【プロジェクト管理】ガントチャートってなに？作成法のすべてが分かる</t>
    <phoneticPr fontId="5"/>
  </si>
  <si>
    <t>https://plus-pm.jp/blog/gantt/?ref=excel_tmplate</t>
    <phoneticPr fontId="5"/>
  </si>
  <si>
    <t>【プロジェクト管理】WBSとは何か？作り方・運用の注意点をカンタンに解説</t>
    <phoneticPr fontId="5"/>
  </si>
  <si>
    <t>https://plus-pm.jp/blog/wbs/?ref=excel_tmplate</t>
    <phoneticPr fontId="5"/>
  </si>
  <si>
    <t>【ロジカルシンキング】MECE（ミーシー）絶対分かる・活用できる・論理的思考で問題解決</t>
    <phoneticPr fontId="5"/>
  </si>
  <si>
    <t>https://plus-pm.jp/blog/mece/?ref=excel_tmplate</t>
    <phoneticPr fontId="5"/>
  </si>
  <si>
    <t>【TODOリスト】TODOリストの作り方・活用ポイント・注意点・３つのおすすめツール（おまけ付き）</t>
    <phoneticPr fontId="5"/>
  </si>
  <si>
    <t>https://plus-pm.jp/blog/todo-list/?ref=excel_tmplate</t>
    <phoneticPr fontId="5"/>
  </si>
  <si>
    <t>■株式会社クラウドリィ</t>
    <rPh sb="1" eb="5">
      <t>カブシキガイシャ</t>
    </rPh>
    <phoneticPr fontId="5"/>
  </si>
  <si>
    <t>□HP</t>
    <phoneticPr fontId="5"/>
  </si>
  <si>
    <t>https://www.cloudly.co.jp/?ref=excel_tmplate</t>
    <phoneticPr fontId="5"/>
  </si>
  <si>
    <t>□管理人プロフィール</t>
    <rPh sb="1" eb="4">
      <t>カンリニン</t>
    </rPh>
    <phoneticPr fontId="5"/>
  </si>
  <si>
    <t>今村 誠雄（いまむら まさお）</t>
    <phoneticPr fontId="5"/>
  </si>
  <si>
    <t>Plusプロジェクトマネージャー管理人</t>
    <phoneticPr fontId="5"/>
  </si>
  <si>
    <t>https://plus-pm.jp/manager/?ref=excel_tmplate</t>
    <phoneticPr fontId="5"/>
  </si>
  <si>
    <t>名簿</t>
    <rPh sb="0" eb="2">
      <t>メイボ</t>
    </rPh>
    <phoneticPr fontId="1"/>
  </si>
  <si>
    <t>名前１</t>
    <rPh sb="0" eb="2">
      <t>ナマエ</t>
    </rPh>
    <phoneticPr fontId="1"/>
  </si>
  <si>
    <t>なまえ１</t>
    <phoneticPr fontId="1"/>
  </si>
  <si>
    <t>名前２</t>
    <rPh sb="0" eb="2">
      <t>ナマエ</t>
    </rPh>
    <phoneticPr fontId="1"/>
  </si>
  <si>
    <t>なまえ２</t>
    <phoneticPr fontId="1"/>
  </si>
  <si>
    <t>名前３</t>
    <rPh sb="0" eb="2">
      <t>ナマエ</t>
    </rPh>
    <phoneticPr fontId="1"/>
  </si>
  <si>
    <t>なまえ３</t>
    <phoneticPr fontId="1"/>
  </si>
  <si>
    <t>名前４</t>
    <rPh sb="0" eb="2">
      <t>ナマエ</t>
    </rPh>
    <phoneticPr fontId="1"/>
  </si>
  <si>
    <t>なまえ４</t>
    <phoneticPr fontId="1"/>
  </si>
  <si>
    <t>名前５</t>
    <rPh sb="0" eb="2">
      <t>ナマエ</t>
    </rPh>
    <phoneticPr fontId="1"/>
  </si>
  <si>
    <t>なまえ５</t>
    <phoneticPr fontId="1"/>
  </si>
  <si>
    <t>名前６</t>
    <rPh sb="0" eb="2">
      <t>ナマエ</t>
    </rPh>
    <phoneticPr fontId="1"/>
  </si>
  <si>
    <t>なまえ６</t>
    <phoneticPr fontId="1"/>
  </si>
  <si>
    <t>名前７</t>
    <rPh sb="0" eb="2">
      <t>ナマエ</t>
    </rPh>
    <phoneticPr fontId="1"/>
  </si>
  <si>
    <t>なまえ７</t>
    <phoneticPr fontId="1"/>
  </si>
  <si>
    <t>名前８</t>
    <rPh sb="0" eb="2">
      <t>ナマエ</t>
    </rPh>
    <phoneticPr fontId="1"/>
  </si>
  <si>
    <t>なまえ８</t>
    <phoneticPr fontId="1"/>
  </si>
  <si>
    <t>名前９</t>
    <rPh sb="0" eb="2">
      <t>ナマエ</t>
    </rPh>
    <phoneticPr fontId="1"/>
  </si>
  <si>
    <t>なまえ９</t>
    <phoneticPr fontId="1"/>
  </si>
  <si>
    <t>名前１０</t>
    <rPh sb="0" eb="2">
      <t>ナマエ</t>
    </rPh>
    <phoneticPr fontId="1"/>
  </si>
  <si>
    <t>なまえ１０</t>
    <phoneticPr fontId="1"/>
  </si>
  <si>
    <t>名前１１</t>
    <rPh sb="0" eb="2">
      <t>ナマエ</t>
    </rPh>
    <phoneticPr fontId="1"/>
  </si>
  <si>
    <t>なまえ１１</t>
  </si>
  <si>
    <t>名前１２</t>
    <rPh sb="0" eb="2">
      <t>ナマエ</t>
    </rPh>
    <phoneticPr fontId="1"/>
  </si>
  <si>
    <t>なまえ１２</t>
  </si>
  <si>
    <t>名前１３</t>
    <rPh sb="0" eb="2">
      <t>ナマエ</t>
    </rPh>
    <phoneticPr fontId="1"/>
  </si>
  <si>
    <t>なまえ１３</t>
  </si>
  <si>
    <t>名前１４</t>
    <rPh sb="0" eb="2">
      <t>ナマエ</t>
    </rPh>
    <phoneticPr fontId="1"/>
  </si>
  <si>
    <t>なまえ１４</t>
  </si>
  <si>
    <t>名前１５</t>
    <rPh sb="0" eb="2">
      <t>ナマエ</t>
    </rPh>
    <phoneticPr fontId="1"/>
  </si>
  <si>
    <t>なまえ１５</t>
  </si>
  <si>
    <t>名前１６</t>
    <rPh sb="0" eb="2">
      <t>ナマエ</t>
    </rPh>
    <phoneticPr fontId="1"/>
  </si>
  <si>
    <t>なまえ１６</t>
  </si>
  <si>
    <t>名前１７</t>
    <rPh sb="0" eb="2">
      <t>ナマエ</t>
    </rPh>
    <phoneticPr fontId="1"/>
  </si>
  <si>
    <t>なまえ１７</t>
  </si>
  <si>
    <t>名前１８</t>
    <rPh sb="0" eb="2">
      <t>ナマエ</t>
    </rPh>
    <phoneticPr fontId="1"/>
  </si>
  <si>
    <t>なまえ１８</t>
  </si>
  <si>
    <t>名前１９</t>
    <rPh sb="0" eb="2">
      <t>ナマエ</t>
    </rPh>
    <phoneticPr fontId="1"/>
  </si>
  <si>
    <t>なまえ１９</t>
  </si>
  <si>
    <t>名前２０</t>
    <rPh sb="0" eb="2">
      <t>ナマエ</t>
    </rPh>
    <phoneticPr fontId="1"/>
  </si>
  <si>
    <t>なまえ２０</t>
  </si>
  <si>
    <t>名前２１</t>
    <rPh sb="0" eb="2">
      <t>ナマエ</t>
    </rPh>
    <phoneticPr fontId="1"/>
  </si>
  <si>
    <t>なまえ２１</t>
  </si>
  <si>
    <t>名前２２</t>
    <rPh sb="0" eb="2">
      <t>ナマエ</t>
    </rPh>
    <phoneticPr fontId="1"/>
  </si>
  <si>
    <t>なまえ２２</t>
  </si>
  <si>
    <t>名前２３</t>
    <rPh sb="0" eb="2">
      <t>ナマエ</t>
    </rPh>
    <phoneticPr fontId="1"/>
  </si>
  <si>
    <t>なまえ２３</t>
  </si>
  <si>
    <t>名前２４</t>
    <rPh sb="0" eb="2">
      <t>ナマエ</t>
    </rPh>
    <phoneticPr fontId="1"/>
  </si>
  <si>
    <t>なまえ２４</t>
  </si>
  <si>
    <t>名前２５</t>
    <rPh sb="0" eb="2">
      <t>ナマエ</t>
    </rPh>
    <phoneticPr fontId="1"/>
  </si>
  <si>
    <t>なまえ２５</t>
  </si>
  <si>
    <t>名前２６</t>
    <rPh sb="0" eb="2">
      <t>ナマエ</t>
    </rPh>
    <phoneticPr fontId="1"/>
  </si>
  <si>
    <t>なまえ２６</t>
  </si>
  <si>
    <t>名前２７</t>
    <rPh sb="0" eb="2">
      <t>ナマエ</t>
    </rPh>
    <phoneticPr fontId="1"/>
  </si>
  <si>
    <t>なまえ２７</t>
  </si>
  <si>
    <t>名前２８</t>
    <rPh sb="0" eb="2">
      <t>ナマエ</t>
    </rPh>
    <phoneticPr fontId="1"/>
  </si>
  <si>
    <t>なまえ２８</t>
  </si>
  <si>
    <t>名前２９</t>
    <rPh sb="0" eb="2">
      <t>ナマエ</t>
    </rPh>
    <phoneticPr fontId="1"/>
  </si>
  <si>
    <t>なまえ２９</t>
  </si>
  <si>
    <t>名前３０</t>
    <rPh sb="0" eb="2">
      <t>ナマエ</t>
    </rPh>
    <phoneticPr fontId="1"/>
  </si>
  <si>
    <t>なまえ３０</t>
  </si>
  <si>
    <t>名前３１</t>
    <rPh sb="0" eb="2">
      <t>ナマエ</t>
    </rPh>
    <phoneticPr fontId="1"/>
  </si>
  <si>
    <t>なまえ３１</t>
  </si>
  <si>
    <t>名前３２</t>
    <rPh sb="0" eb="2">
      <t>ナマエ</t>
    </rPh>
    <phoneticPr fontId="1"/>
  </si>
  <si>
    <t>なまえ３２</t>
  </si>
  <si>
    <t>名前３３</t>
    <rPh sb="0" eb="2">
      <t>ナマエ</t>
    </rPh>
    <phoneticPr fontId="1"/>
  </si>
  <si>
    <t>なまえ３３</t>
  </si>
  <si>
    <t>名前３４</t>
    <rPh sb="0" eb="2">
      <t>ナマエ</t>
    </rPh>
    <phoneticPr fontId="1"/>
  </si>
  <si>
    <t>なまえ３４</t>
  </si>
  <si>
    <t>名前３５</t>
    <rPh sb="0" eb="2">
      <t>ナマエ</t>
    </rPh>
    <phoneticPr fontId="1"/>
  </si>
  <si>
    <t>なまえ３５</t>
  </si>
  <si>
    <t>名前３６</t>
    <rPh sb="0" eb="2">
      <t>ナマエ</t>
    </rPh>
    <phoneticPr fontId="1"/>
  </si>
  <si>
    <t>なまえ３６</t>
  </si>
  <si>
    <t>名前３７</t>
    <rPh sb="0" eb="2">
      <t>ナマエ</t>
    </rPh>
    <phoneticPr fontId="1"/>
  </si>
  <si>
    <t>なまえ３７</t>
  </si>
  <si>
    <t>名前３８</t>
    <rPh sb="0" eb="2">
      <t>ナマエ</t>
    </rPh>
    <phoneticPr fontId="1"/>
  </si>
  <si>
    <t>なまえ３８</t>
  </si>
  <si>
    <t>名前３９</t>
    <rPh sb="0" eb="2">
      <t>ナマエ</t>
    </rPh>
    <phoneticPr fontId="1"/>
  </si>
  <si>
    <t>なまえ３９</t>
  </si>
  <si>
    <t>名前４０</t>
    <rPh sb="0" eb="2">
      <t>ナマエ</t>
    </rPh>
    <phoneticPr fontId="1"/>
  </si>
  <si>
    <t>なまえ４０</t>
  </si>
  <si>
    <t>名前４１</t>
    <rPh sb="0" eb="2">
      <t>ナマエ</t>
    </rPh>
    <phoneticPr fontId="1"/>
  </si>
  <si>
    <t>なまえ４１</t>
  </si>
  <si>
    <t>名前４２</t>
    <rPh sb="0" eb="2">
      <t>ナマエ</t>
    </rPh>
    <phoneticPr fontId="1"/>
  </si>
  <si>
    <t>なまえ４２</t>
  </si>
  <si>
    <t>名前４３</t>
    <rPh sb="0" eb="2">
      <t>ナマエ</t>
    </rPh>
    <phoneticPr fontId="1"/>
  </si>
  <si>
    <t>なまえ４３</t>
  </si>
  <si>
    <t>名前４４</t>
    <rPh sb="0" eb="2">
      <t>ナマエ</t>
    </rPh>
    <phoneticPr fontId="1"/>
  </si>
  <si>
    <t>なまえ４４</t>
  </si>
  <si>
    <t>名前４５</t>
    <rPh sb="0" eb="2">
      <t>ナマエ</t>
    </rPh>
    <phoneticPr fontId="1"/>
  </si>
  <si>
    <t>なまえ４５</t>
  </si>
  <si>
    <t>名前４６</t>
    <rPh sb="0" eb="2">
      <t>ナマエ</t>
    </rPh>
    <phoneticPr fontId="1"/>
  </si>
  <si>
    <t>なまえ４６</t>
  </si>
  <si>
    <t>名前４７</t>
    <rPh sb="0" eb="2">
      <t>ナマエ</t>
    </rPh>
    <phoneticPr fontId="1"/>
  </si>
  <si>
    <t>なまえ４７</t>
  </si>
  <si>
    <t>名前４８</t>
    <rPh sb="0" eb="2">
      <t>ナマエ</t>
    </rPh>
    <phoneticPr fontId="1"/>
  </si>
  <si>
    <t>なまえ４８</t>
  </si>
  <si>
    <t>名前４９</t>
    <rPh sb="0" eb="2">
      <t>ナマエ</t>
    </rPh>
    <phoneticPr fontId="1"/>
  </si>
  <si>
    <t>なまえ４９</t>
  </si>
  <si>
    <t>名前５０</t>
    <rPh sb="0" eb="2">
      <t>ナマエ</t>
    </rPh>
    <phoneticPr fontId="1"/>
  </si>
  <si>
    <t>なまえ５０</t>
  </si>
  <si>
    <t>名前５１</t>
    <rPh sb="0" eb="2">
      <t>ナマエ</t>
    </rPh>
    <phoneticPr fontId="1"/>
  </si>
  <si>
    <t>なまえ５１</t>
  </si>
  <si>
    <t>名前５２</t>
    <rPh sb="0" eb="2">
      <t>ナマエ</t>
    </rPh>
    <phoneticPr fontId="1"/>
  </si>
  <si>
    <t>なまえ５２</t>
  </si>
  <si>
    <t>名前５３</t>
    <rPh sb="0" eb="2">
      <t>ナマエ</t>
    </rPh>
    <phoneticPr fontId="1"/>
  </si>
  <si>
    <t>なまえ５３</t>
  </si>
  <si>
    <t>名前５４</t>
    <rPh sb="0" eb="2">
      <t>ナマエ</t>
    </rPh>
    <phoneticPr fontId="1"/>
  </si>
  <si>
    <t>なまえ５４</t>
  </si>
  <si>
    <t>名前５５</t>
    <rPh sb="0" eb="2">
      <t>ナマエ</t>
    </rPh>
    <phoneticPr fontId="1"/>
  </si>
  <si>
    <t>なまえ５５</t>
  </si>
  <si>
    <t>名前５６</t>
    <rPh sb="0" eb="2">
      <t>ナマエ</t>
    </rPh>
    <phoneticPr fontId="1"/>
  </si>
  <si>
    <t>なまえ５６</t>
  </si>
  <si>
    <t>名前５７</t>
    <rPh sb="0" eb="2">
      <t>ナマエ</t>
    </rPh>
    <phoneticPr fontId="1"/>
  </si>
  <si>
    <t>なまえ５７</t>
  </si>
  <si>
    <t>名前５８</t>
    <rPh sb="0" eb="2">
      <t>ナマエ</t>
    </rPh>
    <phoneticPr fontId="1"/>
  </si>
  <si>
    <t>なまえ５８</t>
  </si>
  <si>
    <t>名前５９</t>
    <rPh sb="0" eb="2">
      <t>ナマエ</t>
    </rPh>
    <phoneticPr fontId="1"/>
  </si>
  <si>
    <t>なまえ５９</t>
  </si>
  <si>
    <t>名前６０</t>
    <rPh sb="0" eb="2">
      <t>ナマエ</t>
    </rPh>
    <phoneticPr fontId="1"/>
  </si>
  <si>
    <t>なまえ６０</t>
  </si>
  <si>
    <t>運転席</t>
    <rPh sb="0" eb="3">
      <t>ウンテンセキ</t>
    </rPh>
    <phoneticPr fontId="1"/>
  </si>
  <si>
    <t>乗降口</t>
    <rPh sb="0" eb="3">
      <t>ジョウコウグチ</t>
    </rPh>
    <phoneticPr fontId="1"/>
  </si>
  <si>
    <t>50(補助席)</t>
    <phoneticPr fontId="1"/>
  </si>
  <si>
    <t>12
列</t>
    <rPh sb="3" eb="4">
      <t>レツ</t>
    </rPh>
    <phoneticPr fontId="1"/>
  </si>
  <si>
    <t>11
列</t>
    <rPh sb="3" eb="4">
      <t>レツ</t>
    </rPh>
    <phoneticPr fontId="1"/>
  </si>
  <si>
    <t>10
列</t>
    <rPh sb="3" eb="4">
      <t>レツ</t>
    </rPh>
    <phoneticPr fontId="1"/>
  </si>
  <si>
    <t>9
列</t>
    <rPh sb="2" eb="3">
      <t>レツ</t>
    </rPh>
    <phoneticPr fontId="1"/>
  </si>
  <si>
    <t>8
列</t>
    <rPh sb="2" eb="3">
      <t>レツ</t>
    </rPh>
    <phoneticPr fontId="1"/>
  </si>
  <si>
    <t>7
列</t>
    <rPh sb="2" eb="3">
      <t>レツ</t>
    </rPh>
    <phoneticPr fontId="1"/>
  </si>
  <si>
    <t>6
列</t>
    <rPh sb="2" eb="3">
      <t>レツ</t>
    </rPh>
    <phoneticPr fontId="1"/>
  </si>
  <si>
    <t>5
列</t>
    <rPh sb="2" eb="3">
      <t>レツ</t>
    </rPh>
    <phoneticPr fontId="1"/>
  </si>
  <si>
    <t>4
列</t>
    <rPh sb="2" eb="3">
      <t>レツ</t>
    </rPh>
    <phoneticPr fontId="1"/>
  </si>
  <si>
    <t>3
列</t>
    <rPh sb="2" eb="3">
      <t>レツ</t>
    </rPh>
    <phoneticPr fontId="1"/>
  </si>
  <si>
    <t>2
列</t>
    <rPh sb="2" eb="3">
      <t>レツ</t>
    </rPh>
    <phoneticPr fontId="1"/>
  </si>
  <si>
    <t>1
列</t>
    <rPh sb="2" eb="3">
      <t>レツ</t>
    </rPh>
    <phoneticPr fontId="1"/>
  </si>
  <si>
    <t>ガイド席</t>
    <rPh sb="3" eb="4">
      <t>セキ</t>
    </rPh>
    <phoneticPr fontId="1"/>
  </si>
  <si>
    <t>指定数</t>
    <phoneticPr fontId="1"/>
  </si>
  <si>
    <t>乗員数</t>
    <rPh sb="0" eb="2">
      <t>ジョウイン</t>
    </rPh>
    <phoneticPr fontId="1"/>
  </si>
  <si>
    <t>51(補助席)</t>
    <phoneticPr fontId="1"/>
  </si>
  <si>
    <t>52(補助席)</t>
    <phoneticPr fontId="1"/>
  </si>
  <si>
    <t>53(補助席)</t>
    <phoneticPr fontId="1"/>
  </si>
  <si>
    <t>54(補助席)</t>
    <phoneticPr fontId="1"/>
  </si>
  <si>
    <t>55(補助席)</t>
    <phoneticPr fontId="1"/>
  </si>
  <si>
    <t>56(補助席)</t>
    <phoneticPr fontId="1"/>
  </si>
  <si>
    <t>57(補助席)</t>
    <phoneticPr fontId="1"/>
  </si>
  <si>
    <t>58(補助席)</t>
    <phoneticPr fontId="1"/>
  </si>
  <si>
    <t>59(補助席)</t>
    <phoneticPr fontId="1"/>
  </si>
  <si>
    <t>60(補助席)</t>
    <phoneticPr fontId="1"/>
  </si>
  <si>
    <t>様</t>
    <rPh sb="0" eb="1">
      <t>サマ</t>
    </rPh>
    <phoneticPr fontId="1"/>
  </si>
  <si>
    <t>号車</t>
    <rPh sb="0" eb="2">
      <t>ゴウシャ</t>
    </rPh>
    <phoneticPr fontId="1"/>
  </si>
  <si>
    <t>進行方向</t>
    <rPh sb="0" eb="4">
      <t>シンコウホウコウ</t>
    </rPh>
    <phoneticPr fontId="1"/>
  </si>
  <si>
    <t>○○</t>
    <phoneticPr fontId="1"/>
  </si>
  <si>
    <t>日付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</si>
</sst>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b/>
      <sz val="11"/>
      <color theme="1"/>
      <name val="Yu Gothic"/>
      <family val="3"/>
      <charset val="128"/>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sz val="10"/>
      <color theme="1"/>
      <name val="Yu Gothic"/>
      <family val="2"/>
      <scheme val="minor"/>
    </font>
    <font>
      <sz val="10"/>
      <name val="Yu Gothic"/>
      <family val="2"/>
      <scheme val="minor"/>
    </font>
    <font>
      <sz val="14"/>
      <color theme="1"/>
      <name val="Yu Gothic"/>
      <family val="2"/>
      <scheme val="minor"/>
    </font>
  </fonts>
  <fills count="5">
    <fill>
      <patternFill patternType="none"/>
    </fill>
    <fill>
      <patternFill patternType="gray125"/>
    </fill>
    <fill>
      <patternFill patternType="solid">
        <fgColor rgb="FFCCFFCC"/>
        <bgColor indexed="64"/>
      </patternFill>
    </fill>
    <fill>
      <patternFill patternType="solid">
        <fgColor theme="7" tint="0.7999816888943144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alignment vertical="center"/>
    </xf>
    <xf numFmtId="0" fontId="7" fillId="0" borderId="0" applyNumberFormat="0" applyFill="0" applyBorder="0" applyAlignment="0" applyProtection="0">
      <alignment vertical="center"/>
    </xf>
  </cellStyleXfs>
  <cellXfs count="73">
    <xf numFmtId="0" fontId="0" fillId="0" borderId="0" xfId="0"/>
    <xf numFmtId="0" fontId="0" fillId="0" borderId="0" xfId="0" applyBorder="1" applyAlignment="1">
      <alignment horizontal="left"/>
    </xf>
    <xf numFmtId="0" fontId="0" fillId="0" borderId="1" xfId="0" applyBorder="1" applyAlignment="1">
      <alignment horizontal="center" vertical="top"/>
    </xf>
    <xf numFmtId="0" fontId="4" fillId="0" borderId="0" xfId="1" applyFont="1">
      <alignment vertical="center"/>
    </xf>
    <xf numFmtId="0" fontId="6" fillId="0" borderId="0" xfId="1" applyFont="1">
      <alignment vertical="center"/>
    </xf>
    <xf numFmtId="0" fontId="7" fillId="0" borderId="0" xfId="2">
      <alignment vertical="center"/>
    </xf>
    <xf numFmtId="0" fontId="3" fillId="0" borderId="0" xfId="1" applyAlignment="1">
      <alignment vertical="top"/>
    </xf>
    <xf numFmtId="0" fontId="0" fillId="0" borderId="0" xfId="0" applyBorder="1"/>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2" fillId="2" borderId="15" xfId="0" applyFont="1" applyFill="1" applyBorder="1" applyAlignment="1">
      <alignment horizontal="center" vertical="top"/>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xf>
    <xf numFmtId="0" fontId="0" fillId="0" borderId="19" xfId="0" applyBorder="1" applyAlignment="1">
      <alignment horizontal="center" vertical="center"/>
    </xf>
    <xf numFmtId="0" fontId="0" fillId="0" borderId="21" xfId="0" applyBorder="1"/>
    <xf numFmtId="0" fontId="0" fillId="0" borderId="19" xfId="0" applyBorder="1"/>
    <xf numFmtId="0" fontId="0" fillId="0" borderId="22"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3" borderId="24" xfId="0" applyFill="1" applyBorder="1" applyAlignment="1">
      <alignment horizontal="center"/>
    </xf>
    <xf numFmtId="0" fontId="8" fillId="0" borderId="0" xfId="0" applyFont="1" applyBorder="1" applyAlignment="1">
      <alignment horizontal="left"/>
    </xf>
    <xf numFmtId="0" fontId="0" fillId="0" borderId="23" xfId="0" applyBorder="1" applyAlignment="1">
      <alignment horizontal="center"/>
    </xf>
    <xf numFmtId="0" fontId="0" fillId="0" borderId="20" xfId="0" applyBorder="1" applyAlignment="1">
      <alignment horizontal="center" vertical="center"/>
    </xf>
    <xf numFmtId="0" fontId="0" fillId="0" borderId="27" xfId="0" applyBorder="1" applyAlignment="1">
      <alignment horizontal="center" vertical="top"/>
    </xf>
    <xf numFmtId="0" fontId="0" fillId="0" borderId="26" xfId="0" applyBorder="1" applyAlignment="1">
      <alignment horizontal="center" vertical="top"/>
    </xf>
    <xf numFmtId="0" fontId="0" fillId="0" borderId="28" xfId="0" applyBorder="1" applyAlignment="1">
      <alignment horizontal="center" vertical="top"/>
    </xf>
    <xf numFmtId="0" fontId="0" fillId="0" borderId="0" xfId="0" applyBorder="1" applyAlignment="1">
      <alignment horizontal="left" vertical="center"/>
    </xf>
    <xf numFmtId="0" fontId="0" fillId="0" borderId="0" xfId="0" applyFill="1" applyBorder="1"/>
    <xf numFmtId="0" fontId="0" fillId="0" borderId="24" xfId="0" applyFill="1" applyBorder="1" applyAlignment="1">
      <alignment horizontal="center"/>
    </xf>
    <xf numFmtId="0" fontId="8" fillId="0" borderId="0" xfId="0" applyFont="1" applyFill="1" applyBorder="1" applyAlignment="1">
      <alignment horizontal="left"/>
    </xf>
    <xf numFmtId="0" fontId="2" fillId="0" borderId="0" xfId="0" applyFont="1" applyAlignment="1">
      <alignment horizontal="center"/>
    </xf>
    <xf numFmtId="0" fontId="9" fillId="0" borderId="23" xfId="0" applyFont="1" applyFill="1" applyBorder="1" applyAlignment="1">
      <alignment horizontal="center"/>
    </xf>
    <xf numFmtId="0" fontId="9" fillId="0" borderId="0" xfId="0" applyFont="1" applyFill="1" applyBorder="1" applyAlignment="1"/>
    <xf numFmtId="0" fontId="0" fillId="0" borderId="18" xfId="0" applyBorder="1" applyAlignment="1">
      <alignment horizontal="center"/>
    </xf>
    <xf numFmtId="0" fontId="0" fillId="0" borderId="0" xfId="0" applyBorder="1" applyAlignment="1"/>
    <xf numFmtId="14" fontId="0" fillId="0" borderId="0" xfId="0" applyNumberFormat="1" applyBorder="1" applyAlignment="1"/>
    <xf numFmtId="0" fontId="0" fillId="0" borderId="20" xfId="0" applyFill="1" applyBorder="1" applyAlignment="1">
      <alignment horizontal="center"/>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9" xfId="0" applyFill="1" applyBorder="1" applyAlignment="1">
      <alignment horizontal="center" vertical="center"/>
    </xf>
    <xf numFmtId="0" fontId="0" fillId="0" borderId="8" xfId="0" applyFill="1" applyBorder="1" applyAlignment="1">
      <alignment horizontal="center" vertical="center"/>
    </xf>
    <xf numFmtId="14" fontId="0" fillId="0" borderId="18" xfId="0" applyNumberFormat="1" applyBorder="1" applyAlignment="1">
      <alignment horizontal="center"/>
    </xf>
    <xf numFmtId="0" fontId="10" fillId="0" borderId="8" xfId="0" applyFont="1" applyBorder="1" applyAlignment="1">
      <alignment horizont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7" xfId="0" applyFill="1" applyBorder="1" applyAlignment="1">
      <alignment horizontal="center" vertical="center"/>
    </xf>
    <xf numFmtId="0" fontId="0" fillId="4" borderId="9" xfId="0" applyFill="1" applyBorder="1" applyAlignment="1">
      <alignment horizontal="center" vertical="center"/>
    </xf>
    <xf numFmtId="0" fontId="0" fillId="4" borderId="19" xfId="0" applyFill="1" applyBorder="1" applyAlignment="1">
      <alignment horizontal="center" vertical="center"/>
    </xf>
    <xf numFmtId="0" fontId="0" fillId="4" borderId="8"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0" borderId="0" xfId="0" applyAlignment="1">
      <alignment horizontal="left"/>
    </xf>
    <xf numFmtId="0" fontId="0" fillId="0" borderId="8" xfId="0" applyBorder="1" applyAlignment="1">
      <alignment horizontal="left"/>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123825</xdr:colOff>
      <xdr:row>43</xdr:row>
      <xdr:rowOff>142874</xdr:rowOff>
    </xdr:from>
    <xdr:to>
      <xdr:col>7</xdr:col>
      <xdr:colOff>904875</xdr:colOff>
      <xdr:row>45</xdr:row>
      <xdr:rowOff>1970</xdr:rowOff>
    </xdr:to>
    <xdr:sp macro="" textlink="">
      <xdr:nvSpPr>
        <xdr:cNvPr id="2" name="二等辺三角形 1">
          <a:extLst>
            <a:ext uri="{FF2B5EF4-FFF2-40B4-BE49-F238E27FC236}">
              <a16:creationId xmlns:a16="http://schemas.microsoft.com/office/drawing/2014/main" id="{0EA97685-F565-4B25-A240-E86C4BD326E8}"/>
            </a:ext>
          </a:extLst>
        </xdr:cNvPr>
        <xdr:cNvSpPr/>
      </xdr:nvSpPr>
      <xdr:spPr>
        <a:xfrm rot="10800000">
          <a:off x="2695575" y="10058399"/>
          <a:ext cx="781050" cy="211521"/>
        </a:xfrm>
        <a:prstGeom prst="triangle">
          <a:avLst/>
        </a:prstGeom>
        <a:solidFill>
          <a:schemeClr val="tx1"/>
        </a:solidFill>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4D28E-B49C-4555-A794-0E5AFAC0A1D6}">
  <dimension ref="B1:O60"/>
  <sheetViews>
    <sheetView showGridLines="0" tabSelected="1" view="pageBreakPreview" zoomScaleNormal="100" zoomScaleSheetLayoutView="100" workbookViewId="0">
      <selection activeCell="K2" sqref="K2:N2"/>
    </sheetView>
  </sheetViews>
  <sheetFormatPr defaultRowHeight="18.75"/>
  <cols>
    <col min="1" max="1" width="0.625" customWidth="1"/>
    <col min="2" max="2" width="0.625" style="7" customWidth="1"/>
    <col min="3" max="3" width="2.75" style="18" customWidth="1"/>
    <col min="4" max="4" width="0.625" customWidth="1"/>
    <col min="5" max="6" width="13.75" customWidth="1"/>
    <col min="7" max="7" width="1.625" customWidth="1"/>
    <col min="8" max="8" width="13.75" customWidth="1"/>
    <col min="9" max="9" width="1.625" customWidth="1"/>
    <col min="10" max="11" width="13.75" customWidth="1"/>
    <col min="12" max="12" width="0.625" customWidth="1"/>
    <col min="13" max="13" width="2.75" style="18" customWidth="1"/>
    <col min="14" max="15" width="0.625" customWidth="1"/>
  </cols>
  <sheetData>
    <row r="1" spans="2:15" ht="3.75" customHeight="1">
      <c r="B1" s="37"/>
      <c r="C1" s="37"/>
      <c r="J1" s="45"/>
      <c r="K1" s="46"/>
      <c r="L1" s="46"/>
      <c r="M1" s="46"/>
      <c r="N1" s="46"/>
    </row>
    <row r="2" spans="2:15" ht="24.75" thickBot="1">
      <c r="B2" s="59" t="str">
        <f>CONCATENATE(入力用シート!B2&amp;"", " 様")</f>
        <v>○○ 様</v>
      </c>
      <c r="C2" s="59"/>
      <c r="D2" s="59"/>
      <c r="E2" s="59"/>
      <c r="F2" s="59" t="str">
        <f>CONCATENATE(入力用シート!F2&amp;"", " 号車")</f>
        <v>5 号車</v>
      </c>
      <c r="G2" s="59"/>
      <c r="J2" s="44" t="s">
        <v>241</v>
      </c>
      <c r="K2" s="58">
        <v>44652</v>
      </c>
      <c r="L2" s="58"/>
      <c r="M2" s="58"/>
      <c r="N2" s="58"/>
      <c r="O2" s="7"/>
    </row>
    <row r="3" spans="2:15" ht="7.5" customHeight="1" thickBot="1">
      <c r="L3" s="18"/>
      <c r="O3" s="7"/>
    </row>
    <row r="4" spans="2:15" ht="3.75" customHeight="1">
      <c r="B4" s="22"/>
      <c r="C4" s="21"/>
      <c r="D4" s="23"/>
      <c r="E4" s="23"/>
      <c r="F4" s="23"/>
      <c r="G4" s="23"/>
      <c r="H4" s="23"/>
      <c r="I4" s="23"/>
      <c r="J4" s="23"/>
      <c r="K4" s="23"/>
      <c r="L4" s="23"/>
      <c r="M4" s="21"/>
      <c r="N4" s="24"/>
      <c r="O4" s="7"/>
    </row>
    <row r="5" spans="2:15" ht="18.75" customHeight="1" thickBot="1">
      <c r="B5" s="25"/>
      <c r="D5" s="7"/>
      <c r="E5" s="40">
        <f>入力用シート!E5</f>
        <v>49</v>
      </c>
      <c r="F5" s="40">
        <f>入力用シート!F5</f>
        <v>48</v>
      </c>
      <c r="G5" s="38"/>
      <c r="H5" s="40">
        <f>入力用シート!H5</f>
        <v>47</v>
      </c>
      <c r="I5" s="38"/>
      <c r="J5" s="40">
        <f>入力用シート!J5</f>
        <v>46</v>
      </c>
      <c r="K5" s="40">
        <f>入力用シート!K5</f>
        <v>45</v>
      </c>
      <c r="L5" s="7"/>
      <c r="N5" s="26"/>
      <c r="O5" s="7"/>
    </row>
    <row r="6" spans="2:15" ht="18.75" customHeight="1">
      <c r="B6" s="25"/>
      <c r="C6" s="48" t="s">
        <v>212</v>
      </c>
      <c r="D6" s="7"/>
      <c r="E6" s="42" t="str">
        <f>入力用シート!E6</f>
        <v>なまえ４９</v>
      </c>
      <c r="F6" s="42" t="str">
        <f>入力用シート!F6</f>
        <v>なまえ４８</v>
      </c>
      <c r="G6" s="43"/>
      <c r="H6" s="42" t="str">
        <f>入力用シート!H6</f>
        <v>なまえ４７</v>
      </c>
      <c r="I6" s="43"/>
      <c r="J6" s="42" t="str">
        <f>入力用シート!J6</f>
        <v>なまえ４６</v>
      </c>
      <c r="K6" s="42" t="str">
        <f>入力用シート!K6</f>
        <v>なまえ４５</v>
      </c>
      <c r="L6" s="7"/>
      <c r="M6" s="48" t="s">
        <v>212</v>
      </c>
      <c r="N6" s="26"/>
      <c r="O6" s="7"/>
    </row>
    <row r="7" spans="2:15" ht="18.75" customHeight="1" thickBot="1">
      <c r="B7" s="25"/>
      <c r="C7" s="49"/>
      <c r="D7" s="7"/>
      <c r="E7" s="39" t="str">
        <f>入力用シート!E7&amp;""</f>
        <v>名前４９</v>
      </c>
      <c r="F7" s="39" t="str">
        <f>入力用シート!F7&amp;""</f>
        <v>名前４８</v>
      </c>
      <c r="G7" s="38"/>
      <c r="H7" s="39" t="str">
        <f>入力用シート!H7&amp;""</f>
        <v>名前４７</v>
      </c>
      <c r="I7" s="38"/>
      <c r="J7" s="39" t="str">
        <f>入力用シート!J7&amp;""</f>
        <v>名前４６</v>
      </c>
      <c r="K7" s="39" t="str">
        <f>入力用シート!K7&amp;""</f>
        <v>名前４５</v>
      </c>
      <c r="L7" s="7"/>
      <c r="M7" s="49"/>
      <c r="N7" s="26"/>
      <c r="O7" s="7"/>
    </row>
    <row r="8" spans="2:15" ht="18.75" customHeight="1" thickBot="1">
      <c r="B8" s="25"/>
      <c r="D8" s="7"/>
      <c r="E8" s="40">
        <f>入力用シート!E8</f>
        <v>44</v>
      </c>
      <c r="F8" s="40">
        <f>入力用シート!F8</f>
        <v>43</v>
      </c>
      <c r="G8" s="38"/>
      <c r="H8" s="40" t="str">
        <f>入力用シート!H8</f>
        <v>60(補助席)</v>
      </c>
      <c r="I8" s="38"/>
      <c r="J8" s="40">
        <f>入力用シート!J8</f>
        <v>42</v>
      </c>
      <c r="K8" s="40">
        <f>入力用シート!K8</f>
        <v>41</v>
      </c>
      <c r="L8" s="7"/>
      <c r="N8" s="26"/>
      <c r="O8" s="7"/>
    </row>
    <row r="9" spans="2:15" ht="18.75" customHeight="1">
      <c r="B9" s="25"/>
      <c r="C9" s="48" t="s">
        <v>213</v>
      </c>
      <c r="D9" s="7"/>
      <c r="E9" s="42" t="str">
        <f>入力用シート!E9</f>
        <v>なまえ４４</v>
      </c>
      <c r="F9" s="42" t="str">
        <f>入力用シート!F9</f>
        <v>なまえ４３</v>
      </c>
      <c r="G9" s="43"/>
      <c r="H9" s="42" t="str">
        <f>入力用シート!H9</f>
        <v>なまえ６０</v>
      </c>
      <c r="I9" s="43"/>
      <c r="J9" s="42" t="str">
        <f>入力用シート!J9</f>
        <v>なまえ４２</v>
      </c>
      <c r="K9" s="42" t="str">
        <f>入力用シート!K9</f>
        <v>なまえ４１</v>
      </c>
      <c r="L9" s="7"/>
      <c r="M9" s="48" t="s">
        <v>213</v>
      </c>
      <c r="N9" s="26"/>
      <c r="O9" s="7"/>
    </row>
    <row r="10" spans="2:15" ht="18.75" customHeight="1" thickBot="1">
      <c r="B10" s="25"/>
      <c r="C10" s="49"/>
      <c r="D10" s="7"/>
      <c r="E10" s="39" t="str">
        <f>入力用シート!E10&amp;""</f>
        <v>名前４４</v>
      </c>
      <c r="F10" s="39" t="str">
        <f>入力用シート!F10&amp;""</f>
        <v>名前４３</v>
      </c>
      <c r="G10" s="38"/>
      <c r="H10" s="39" t="str">
        <f>入力用シート!H10&amp;""</f>
        <v>名前６０</v>
      </c>
      <c r="I10" s="38"/>
      <c r="J10" s="39" t="str">
        <f>入力用シート!J10&amp;""</f>
        <v>名前４２</v>
      </c>
      <c r="K10" s="39" t="str">
        <f>入力用シート!K10&amp;""</f>
        <v>名前４１</v>
      </c>
      <c r="L10" s="7"/>
      <c r="M10" s="49"/>
      <c r="N10" s="26"/>
      <c r="O10" s="7"/>
    </row>
    <row r="11" spans="2:15" ht="18.75" customHeight="1" thickBot="1">
      <c r="B11" s="25"/>
      <c r="D11" s="7"/>
      <c r="E11" s="40">
        <f>入力用シート!E11</f>
        <v>40</v>
      </c>
      <c r="F11" s="40">
        <f>入力用シート!F11</f>
        <v>39</v>
      </c>
      <c r="G11" s="38"/>
      <c r="H11" s="40" t="str">
        <f>入力用シート!H11</f>
        <v>59(補助席)</v>
      </c>
      <c r="I11" s="38"/>
      <c r="J11" s="40">
        <f>入力用シート!J11</f>
        <v>38</v>
      </c>
      <c r="K11" s="40">
        <f>入力用シート!K11</f>
        <v>37</v>
      </c>
      <c r="L11" s="7"/>
      <c r="N11" s="26"/>
      <c r="O11" s="7"/>
    </row>
    <row r="12" spans="2:15" ht="18.75" customHeight="1">
      <c r="B12" s="25"/>
      <c r="C12" s="48" t="s">
        <v>214</v>
      </c>
      <c r="D12" s="7"/>
      <c r="E12" s="42" t="str">
        <f>入力用シート!E12</f>
        <v>なまえ４０</v>
      </c>
      <c r="F12" s="42" t="str">
        <f>入力用シート!F12</f>
        <v>なまえ３９</v>
      </c>
      <c r="G12" s="43"/>
      <c r="H12" s="42" t="str">
        <f>入力用シート!H12</f>
        <v>なまえ５９</v>
      </c>
      <c r="I12" s="43"/>
      <c r="J12" s="42" t="str">
        <f>入力用シート!J12</f>
        <v>なまえ３８</v>
      </c>
      <c r="K12" s="42" t="str">
        <f>入力用シート!K12</f>
        <v>なまえ３７</v>
      </c>
      <c r="L12" s="7"/>
      <c r="M12" s="48" t="s">
        <v>214</v>
      </c>
      <c r="N12" s="26"/>
      <c r="O12" s="7"/>
    </row>
    <row r="13" spans="2:15" ht="18.75" customHeight="1" thickBot="1">
      <c r="B13" s="25"/>
      <c r="C13" s="49"/>
      <c r="D13" s="7"/>
      <c r="E13" s="39" t="str">
        <f>入力用シート!E13&amp;""</f>
        <v>名前４０</v>
      </c>
      <c r="F13" s="39" t="str">
        <f>入力用シート!F13&amp;""</f>
        <v>名前３９</v>
      </c>
      <c r="G13" s="38"/>
      <c r="H13" s="39" t="str">
        <f>入力用シート!H13&amp;""</f>
        <v>名前５９</v>
      </c>
      <c r="I13" s="38"/>
      <c r="J13" s="39" t="str">
        <f>入力用シート!J13&amp;""</f>
        <v>名前３８</v>
      </c>
      <c r="K13" s="39" t="str">
        <f>入力用シート!K13&amp;""</f>
        <v>名前３７</v>
      </c>
      <c r="L13" s="7"/>
      <c r="M13" s="49"/>
      <c r="N13" s="26"/>
      <c r="O13" s="7"/>
    </row>
    <row r="14" spans="2:15" ht="18.75" customHeight="1" thickBot="1">
      <c r="B14" s="25"/>
      <c r="D14" s="7"/>
      <c r="E14" s="40">
        <f>入力用シート!E14</f>
        <v>36</v>
      </c>
      <c r="F14" s="40">
        <f>入力用シート!F14</f>
        <v>35</v>
      </c>
      <c r="G14" s="38"/>
      <c r="H14" s="40" t="str">
        <f>入力用シート!H14</f>
        <v>58(補助席)</v>
      </c>
      <c r="I14" s="38"/>
      <c r="J14" s="40">
        <f>入力用シート!J14</f>
        <v>34</v>
      </c>
      <c r="K14" s="40">
        <f>入力用シート!K14</f>
        <v>33</v>
      </c>
      <c r="L14" s="7"/>
      <c r="N14" s="26"/>
      <c r="O14" s="7"/>
    </row>
    <row r="15" spans="2:15" ht="18.75" customHeight="1">
      <c r="B15" s="25"/>
      <c r="C15" s="48" t="s">
        <v>215</v>
      </c>
      <c r="D15" s="7"/>
      <c r="E15" s="42" t="str">
        <f>入力用シート!E15</f>
        <v>なまえ３６</v>
      </c>
      <c r="F15" s="42" t="str">
        <f>入力用シート!F15</f>
        <v>なまえ３５</v>
      </c>
      <c r="G15" s="43"/>
      <c r="H15" s="42" t="str">
        <f>入力用シート!H15</f>
        <v>なまえ５８</v>
      </c>
      <c r="I15" s="43"/>
      <c r="J15" s="42" t="str">
        <f>入力用シート!J15</f>
        <v>なまえ３４</v>
      </c>
      <c r="K15" s="42" t="str">
        <f>入力用シート!K15</f>
        <v>なまえ３３</v>
      </c>
      <c r="L15" s="7"/>
      <c r="M15" s="48" t="s">
        <v>215</v>
      </c>
      <c r="N15" s="26"/>
      <c r="O15" s="7"/>
    </row>
    <row r="16" spans="2:15" ht="18.75" customHeight="1" thickBot="1">
      <c r="B16" s="25"/>
      <c r="C16" s="49"/>
      <c r="D16" s="7"/>
      <c r="E16" s="39" t="str">
        <f>入力用シート!E16&amp;""</f>
        <v>名前３６</v>
      </c>
      <c r="F16" s="39" t="str">
        <f>入力用シート!F16&amp;""</f>
        <v>名前３５</v>
      </c>
      <c r="G16" s="38"/>
      <c r="H16" s="39" t="str">
        <f>入力用シート!H16&amp;""</f>
        <v>名前５８</v>
      </c>
      <c r="I16" s="38"/>
      <c r="J16" s="39" t="str">
        <f>入力用シート!J16&amp;""</f>
        <v>名前３４</v>
      </c>
      <c r="K16" s="39" t="str">
        <f>入力用シート!K16&amp;""</f>
        <v>名前３３</v>
      </c>
      <c r="L16" s="7"/>
      <c r="M16" s="49"/>
      <c r="N16" s="26"/>
      <c r="O16" s="7"/>
    </row>
    <row r="17" spans="2:15" ht="18.75" customHeight="1" thickBot="1">
      <c r="B17" s="25"/>
      <c r="D17" s="7"/>
      <c r="E17" s="40">
        <f>入力用シート!E17</f>
        <v>32</v>
      </c>
      <c r="F17" s="40">
        <f>入力用シート!F17</f>
        <v>31</v>
      </c>
      <c r="G17" s="38"/>
      <c r="H17" s="40" t="str">
        <f>入力用シート!H17</f>
        <v>57(補助席)</v>
      </c>
      <c r="I17" s="38"/>
      <c r="J17" s="40">
        <f>入力用シート!J17</f>
        <v>30</v>
      </c>
      <c r="K17" s="40">
        <f>入力用シート!K17</f>
        <v>29</v>
      </c>
      <c r="L17" s="7"/>
      <c r="N17" s="26"/>
      <c r="O17" s="7"/>
    </row>
    <row r="18" spans="2:15" ht="18.75" customHeight="1">
      <c r="B18" s="25"/>
      <c r="C18" s="48" t="s">
        <v>216</v>
      </c>
      <c r="D18" s="7"/>
      <c r="E18" s="42" t="str">
        <f>入力用シート!E18</f>
        <v>なまえ３２</v>
      </c>
      <c r="F18" s="42" t="str">
        <f>入力用シート!F18</f>
        <v>なまえ３１</v>
      </c>
      <c r="G18" s="43"/>
      <c r="H18" s="42" t="str">
        <f>入力用シート!H18</f>
        <v>なまえ５７</v>
      </c>
      <c r="I18" s="43"/>
      <c r="J18" s="42" t="str">
        <f>入力用シート!J18</f>
        <v>なまえ３０</v>
      </c>
      <c r="K18" s="42" t="str">
        <f>入力用シート!K18</f>
        <v>なまえ２９</v>
      </c>
      <c r="L18" s="7"/>
      <c r="M18" s="48" t="s">
        <v>216</v>
      </c>
      <c r="N18" s="26"/>
      <c r="O18" s="7"/>
    </row>
    <row r="19" spans="2:15" ht="18.75" customHeight="1" thickBot="1">
      <c r="B19" s="25"/>
      <c r="C19" s="49"/>
      <c r="D19" s="7"/>
      <c r="E19" s="39" t="str">
        <f>入力用シート!E19&amp;""</f>
        <v>名前３２</v>
      </c>
      <c r="F19" s="39" t="str">
        <f>入力用シート!F19&amp;""</f>
        <v>名前３１</v>
      </c>
      <c r="G19" s="38"/>
      <c r="H19" s="39" t="str">
        <f>入力用シート!H19&amp;""</f>
        <v>名前５７</v>
      </c>
      <c r="I19" s="38"/>
      <c r="J19" s="39" t="str">
        <f>入力用シート!J19&amp;""</f>
        <v>名前３０</v>
      </c>
      <c r="K19" s="39" t="str">
        <f>入力用シート!K19&amp;""</f>
        <v>名前２９</v>
      </c>
      <c r="L19" s="7"/>
      <c r="M19" s="49"/>
      <c r="N19" s="26"/>
      <c r="O19" s="7"/>
    </row>
    <row r="20" spans="2:15" ht="18.75" customHeight="1" thickBot="1">
      <c r="B20" s="25"/>
      <c r="D20" s="7"/>
      <c r="E20" s="40">
        <f>入力用シート!E20</f>
        <v>28</v>
      </c>
      <c r="F20" s="40">
        <f>入力用シート!F20</f>
        <v>27</v>
      </c>
      <c r="G20" s="38"/>
      <c r="H20" s="40" t="str">
        <f>入力用シート!H20</f>
        <v>56(補助席)</v>
      </c>
      <c r="I20" s="38"/>
      <c r="J20" s="40">
        <f>入力用シート!J20</f>
        <v>26</v>
      </c>
      <c r="K20" s="40">
        <f>入力用シート!K20</f>
        <v>25</v>
      </c>
      <c r="L20" s="7"/>
      <c r="N20" s="26"/>
      <c r="O20" s="7"/>
    </row>
    <row r="21" spans="2:15" ht="18.75" customHeight="1">
      <c r="B21" s="25"/>
      <c r="C21" s="48" t="s">
        <v>217</v>
      </c>
      <c r="D21" s="7"/>
      <c r="E21" s="42" t="str">
        <f>入力用シート!E21</f>
        <v>なまえ２８</v>
      </c>
      <c r="F21" s="42" t="str">
        <f>入力用シート!F21</f>
        <v>なまえ２７</v>
      </c>
      <c r="G21" s="43"/>
      <c r="H21" s="42" t="str">
        <f>入力用シート!H21</f>
        <v>なまえ５６</v>
      </c>
      <c r="I21" s="43"/>
      <c r="J21" s="42" t="str">
        <f>入力用シート!J21</f>
        <v>なまえ２６</v>
      </c>
      <c r="K21" s="42" t="str">
        <f>入力用シート!K21</f>
        <v>なまえ２５</v>
      </c>
      <c r="L21" s="7"/>
      <c r="M21" s="48" t="s">
        <v>217</v>
      </c>
      <c r="N21" s="26"/>
      <c r="O21" s="7"/>
    </row>
    <row r="22" spans="2:15" ht="18.75" customHeight="1" thickBot="1">
      <c r="B22" s="25"/>
      <c r="C22" s="49"/>
      <c r="D22" s="7"/>
      <c r="E22" s="39" t="str">
        <f>入力用シート!E22&amp;""</f>
        <v>名前２８</v>
      </c>
      <c r="F22" s="39" t="str">
        <f>入力用シート!F22&amp;""</f>
        <v>名前２７</v>
      </c>
      <c r="G22" s="38"/>
      <c r="H22" s="39" t="str">
        <f>入力用シート!H22&amp;""</f>
        <v>名前５６</v>
      </c>
      <c r="I22" s="38"/>
      <c r="J22" s="39" t="str">
        <f>入力用シート!J22&amp;""</f>
        <v>名前２６</v>
      </c>
      <c r="K22" s="39" t="str">
        <f>入力用シート!K22&amp;""</f>
        <v>名前２５</v>
      </c>
      <c r="L22" s="7"/>
      <c r="M22" s="49"/>
      <c r="N22" s="26"/>
      <c r="O22" s="7"/>
    </row>
    <row r="23" spans="2:15" ht="18.75" customHeight="1" thickBot="1">
      <c r="B23" s="25"/>
      <c r="D23" s="7"/>
      <c r="E23" s="40">
        <f>入力用シート!E23</f>
        <v>24</v>
      </c>
      <c r="F23" s="40">
        <f>入力用シート!F23</f>
        <v>23</v>
      </c>
      <c r="G23" s="38"/>
      <c r="H23" s="40" t="str">
        <f>入力用シート!H23</f>
        <v>55(補助席)</v>
      </c>
      <c r="I23" s="38"/>
      <c r="J23" s="40">
        <f>入力用シート!J23</f>
        <v>22</v>
      </c>
      <c r="K23" s="40">
        <f>入力用シート!K23</f>
        <v>21</v>
      </c>
      <c r="L23" s="7"/>
      <c r="N23" s="26"/>
      <c r="O23" s="7"/>
    </row>
    <row r="24" spans="2:15" ht="18.75" customHeight="1">
      <c r="B24" s="25"/>
      <c r="C24" s="48" t="s">
        <v>218</v>
      </c>
      <c r="D24" s="7"/>
      <c r="E24" s="42" t="str">
        <f>入力用シート!E24</f>
        <v>なまえ２４</v>
      </c>
      <c r="F24" s="42" t="str">
        <f>入力用シート!F24</f>
        <v>なまえ２３</v>
      </c>
      <c r="G24" s="43"/>
      <c r="H24" s="42" t="str">
        <f>入力用シート!H24</f>
        <v>なまえ５５</v>
      </c>
      <c r="I24" s="43"/>
      <c r="J24" s="42" t="str">
        <f>入力用シート!J24</f>
        <v>なまえ２２</v>
      </c>
      <c r="K24" s="42" t="str">
        <f>入力用シート!K24</f>
        <v>なまえ２１</v>
      </c>
      <c r="L24" s="7"/>
      <c r="M24" s="48" t="s">
        <v>218</v>
      </c>
      <c r="N24" s="26"/>
      <c r="O24" s="7"/>
    </row>
    <row r="25" spans="2:15" ht="18.75" customHeight="1" thickBot="1">
      <c r="B25" s="25"/>
      <c r="C25" s="49"/>
      <c r="D25" s="7"/>
      <c r="E25" s="39" t="str">
        <f>入力用シート!E25&amp;""</f>
        <v>名前２４</v>
      </c>
      <c r="F25" s="39" t="str">
        <f>入力用シート!F25&amp;""</f>
        <v>名前２３</v>
      </c>
      <c r="G25" s="38"/>
      <c r="H25" s="39" t="str">
        <f>入力用シート!H25&amp;""</f>
        <v>名前５５</v>
      </c>
      <c r="I25" s="38"/>
      <c r="J25" s="39" t="str">
        <f>入力用シート!J25&amp;""</f>
        <v>名前２２</v>
      </c>
      <c r="K25" s="39" t="str">
        <f>入力用シート!K25&amp;""</f>
        <v>名前２１</v>
      </c>
      <c r="L25" s="7"/>
      <c r="M25" s="49"/>
      <c r="N25" s="26"/>
      <c r="O25" s="7"/>
    </row>
    <row r="26" spans="2:15" ht="18.75" customHeight="1" thickBot="1">
      <c r="B26" s="25"/>
      <c r="D26" s="7"/>
      <c r="E26" s="40">
        <f>入力用シート!E26</f>
        <v>20</v>
      </c>
      <c r="F26" s="40">
        <f>入力用シート!F26</f>
        <v>19</v>
      </c>
      <c r="G26" s="38"/>
      <c r="H26" s="40" t="str">
        <f>入力用シート!H26</f>
        <v>54(補助席)</v>
      </c>
      <c r="I26" s="38"/>
      <c r="J26" s="40">
        <f>入力用シート!J26</f>
        <v>18</v>
      </c>
      <c r="K26" s="40">
        <f>入力用シート!K26</f>
        <v>17</v>
      </c>
      <c r="L26" s="7"/>
      <c r="N26" s="26"/>
      <c r="O26" s="7"/>
    </row>
    <row r="27" spans="2:15" ht="18.75" customHeight="1">
      <c r="B27" s="25"/>
      <c r="C27" s="48" t="s">
        <v>219</v>
      </c>
      <c r="D27" s="7"/>
      <c r="E27" s="42" t="str">
        <f>入力用シート!E27</f>
        <v>なまえ２０</v>
      </c>
      <c r="F27" s="42" t="str">
        <f>入力用シート!F27</f>
        <v>なまえ１９</v>
      </c>
      <c r="G27" s="43"/>
      <c r="H27" s="42" t="str">
        <f>入力用シート!H27</f>
        <v>なまえ５４</v>
      </c>
      <c r="I27" s="43"/>
      <c r="J27" s="42" t="str">
        <f>入力用シート!J27</f>
        <v>なまえ１８</v>
      </c>
      <c r="K27" s="42" t="str">
        <f>入力用シート!K27</f>
        <v>なまえ１７</v>
      </c>
      <c r="L27" s="7"/>
      <c r="M27" s="48" t="s">
        <v>219</v>
      </c>
      <c r="N27" s="26"/>
      <c r="O27" s="7"/>
    </row>
    <row r="28" spans="2:15" ht="18.75" customHeight="1" thickBot="1">
      <c r="B28" s="25"/>
      <c r="C28" s="49"/>
      <c r="D28" s="7"/>
      <c r="E28" s="39" t="str">
        <f>入力用シート!E28&amp;""</f>
        <v>名前２０</v>
      </c>
      <c r="F28" s="39" t="str">
        <f>入力用シート!F28&amp;""</f>
        <v>名前１９</v>
      </c>
      <c r="G28" s="38"/>
      <c r="H28" s="39" t="str">
        <f>入力用シート!H28&amp;""</f>
        <v>名前５４</v>
      </c>
      <c r="I28" s="38"/>
      <c r="J28" s="39" t="str">
        <f>入力用シート!J28&amp;""</f>
        <v>名前１８</v>
      </c>
      <c r="K28" s="39" t="str">
        <f>入力用シート!K28&amp;""</f>
        <v>名前１７</v>
      </c>
      <c r="L28" s="7"/>
      <c r="M28" s="49"/>
      <c r="N28" s="26"/>
      <c r="O28" s="7"/>
    </row>
    <row r="29" spans="2:15" ht="18.75" customHeight="1" thickBot="1">
      <c r="B29" s="25"/>
      <c r="D29" s="7"/>
      <c r="E29" s="40">
        <f>入力用シート!E29</f>
        <v>16</v>
      </c>
      <c r="F29" s="40">
        <f>入力用シート!F29</f>
        <v>15</v>
      </c>
      <c r="G29" s="38"/>
      <c r="H29" s="40" t="str">
        <f>入力用シート!H29</f>
        <v>53(補助席)</v>
      </c>
      <c r="I29" s="38"/>
      <c r="J29" s="40">
        <f>入力用シート!J29</f>
        <v>14</v>
      </c>
      <c r="K29" s="40">
        <f>入力用シート!K29</f>
        <v>13</v>
      </c>
      <c r="L29" s="7"/>
      <c r="N29" s="26"/>
      <c r="O29" s="7"/>
    </row>
    <row r="30" spans="2:15" ht="18.75" customHeight="1">
      <c r="B30" s="25"/>
      <c r="C30" s="48" t="s">
        <v>220</v>
      </c>
      <c r="D30" s="7"/>
      <c r="E30" s="42" t="str">
        <f>入力用シート!E30</f>
        <v>なまえ１６</v>
      </c>
      <c r="F30" s="42" t="str">
        <f>入力用シート!F30</f>
        <v>なまえ１５</v>
      </c>
      <c r="G30" s="43"/>
      <c r="H30" s="42" t="str">
        <f>入力用シート!H30</f>
        <v>なまえ５３</v>
      </c>
      <c r="I30" s="43"/>
      <c r="J30" s="42" t="str">
        <f>入力用シート!J30</f>
        <v>なまえ１４</v>
      </c>
      <c r="K30" s="42" t="str">
        <f>入力用シート!K30</f>
        <v>なまえ１３</v>
      </c>
      <c r="L30" s="7"/>
      <c r="M30" s="48" t="s">
        <v>220</v>
      </c>
      <c r="N30" s="26"/>
      <c r="O30" s="7"/>
    </row>
    <row r="31" spans="2:15" ht="18.75" customHeight="1" thickBot="1">
      <c r="B31" s="25"/>
      <c r="C31" s="49"/>
      <c r="D31" s="7"/>
      <c r="E31" s="39" t="str">
        <f>入力用シート!E31&amp;""</f>
        <v>名前１６</v>
      </c>
      <c r="F31" s="39" t="str">
        <f>入力用シート!F31&amp;""</f>
        <v>名前１５</v>
      </c>
      <c r="G31" s="38"/>
      <c r="H31" s="39" t="str">
        <f>入力用シート!H31&amp;""</f>
        <v>名前５３</v>
      </c>
      <c r="I31" s="38"/>
      <c r="J31" s="39" t="str">
        <f>入力用シート!J31&amp;""</f>
        <v>名前１４</v>
      </c>
      <c r="K31" s="39" t="str">
        <f>入力用シート!K31&amp;""</f>
        <v>名前１３</v>
      </c>
      <c r="L31" s="7"/>
      <c r="M31" s="49"/>
      <c r="N31" s="26"/>
      <c r="O31" s="7"/>
    </row>
    <row r="32" spans="2:15" ht="18.75" customHeight="1" thickBot="1">
      <c r="B32" s="25"/>
      <c r="D32" s="7"/>
      <c r="E32" s="40">
        <f>入力用シート!E32</f>
        <v>12</v>
      </c>
      <c r="F32" s="40">
        <f>入力用シート!F32</f>
        <v>11</v>
      </c>
      <c r="G32" s="38"/>
      <c r="H32" s="40" t="str">
        <f>入力用シート!H32</f>
        <v>52(補助席)</v>
      </c>
      <c r="I32" s="38"/>
      <c r="J32" s="40">
        <f>入力用シート!J32</f>
        <v>10</v>
      </c>
      <c r="K32" s="40">
        <f>入力用シート!K32</f>
        <v>9</v>
      </c>
      <c r="L32" s="7"/>
      <c r="N32" s="26"/>
      <c r="O32" s="7"/>
    </row>
    <row r="33" spans="2:15" ht="18.75" customHeight="1">
      <c r="B33" s="25"/>
      <c r="C33" s="48" t="s">
        <v>221</v>
      </c>
      <c r="D33" s="7"/>
      <c r="E33" s="42" t="str">
        <f>入力用シート!E33</f>
        <v>なまえ１２</v>
      </c>
      <c r="F33" s="42" t="str">
        <f>入力用シート!F33</f>
        <v>なまえ１１</v>
      </c>
      <c r="G33" s="43"/>
      <c r="H33" s="42" t="str">
        <f>入力用シート!H33</f>
        <v>なまえ５２</v>
      </c>
      <c r="I33" s="43"/>
      <c r="J33" s="42" t="str">
        <f>入力用シート!J33</f>
        <v>なまえ１０</v>
      </c>
      <c r="K33" s="42" t="str">
        <f>入力用シート!K33</f>
        <v>なまえ９</v>
      </c>
      <c r="L33" s="7"/>
      <c r="M33" s="48" t="s">
        <v>221</v>
      </c>
      <c r="N33" s="26"/>
      <c r="O33" s="7"/>
    </row>
    <row r="34" spans="2:15" ht="18.75" customHeight="1" thickBot="1">
      <c r="B34" s="25"/>
      <c r="C34" s="49"/>
      <c r="D34" s="7"/>
      <c r="E34" s="39" t="str">
        <f>入力用シート!E34&amp;""</f>
        <v>名前１２</v>
      </c>
      <c r="F34" s="39" t="str">
        <f>入力用シート!F34&amp;""</f>
        <v>名前１１</v>
      </c>
      <c r="G34" s="38"/>
      <c r="H34" s="39" t="str">
        <f>入力用シート!H34&amp;""</f>
        <v>名前５２</v>
      </c>
      <c r="I34" s="38"/>
      <c r="J34" s="39" t="str">
        <f>入力用シート!J34&amp;""</f>
        <v>名前１０</v>
      </c>
      <c r="K34" s="39" t="str">
        <f>入力用シート!K34&amp;""</f>
        <v>名前９</v>
      </c>
      <c r="L34" s="7"/>
      <c r="M34" s="49"/>
      <c r="N34" s="26"/>
      <c r="O34" s="7"/>
    </row>
    <row r="35" spans="2:15" ht="18.75" customHeight="1" thickBot="1">
      <c r="B35" s="25"/>
      <c r="D35" s="7"/>
      <c r="E35" s="40">
        <f>入力用シート!E35</f>
        <v>8</v>
      </c>
      <c r="F35" s="40">
        <f>入力用シート!F35</f>
        <v>7</v>
      </c>
      <c r="G35" s="38"/>
      <c r="H35" s="40" t="str">
        <f>入力用シート!H35</f>
        <v>51(補助席)</v>
      </c>
      <c r="I35" s="38"/>
      <c r="J35" s="40">
        <f>入力用シート!J35</f>
        <v>6</v>
      </c>
      <c r="K35" s="40">
        <f>入力用シート!K35</f>
        <v>5</v>
      </c>
      <c r="L35" s="7"/>
      <c r="N35" s="26"/>
      <c r="O35" s="7"/>
    </row>
    <row r="36" spans="2:15" ht="18.75" customHeight="1">
      <c r="B36" s="25"/>
      <c r="C36" s="48" t="s">
        <v>222</v>
      </c>
      <c r="D36" s="7"/>
      <c r="E36" s="42" t="str">
        <f>入力用シート!E36</f>
        <v>なまえ８</v>
      </c>
      <c r="F36" s="42" t="str">
        <f>入力用シート!F36</f>
        <v>なまえ７</v>
      </c>
      <c r="G36" s="43"/>
      <c r="H36" s="42" t="str">
        <f>入力用シート!H36</f>
        <v>なまえ５１</v>
      </c>
      <c r="I36" s="43"/>
      <c r="J36" s="42" t="str">
        <f>入力用シート!J36</f>
        <v>なまえ６</v>
      </c>
      <c r="K36" s="42" t="str">
        <f>入力用シート!K36</f>
        <v>なまえ５</v>
      </c>
      <c r="L36" s="7"/>
      <c r="M36" s="48" t="s">
        <v>222</v>
      </c>
      <c r="N36" s="26"/>
      <c r="O36" s="7"/>
    </row>
    <row r="37" spans="2:15" ht="18.75" customHeight="1" thickBot="1">
      <c r="B37" s="25"/>
      <c r="C37" s="49"/>
      <c r="D37" s="7"/>
      <c r="E37" s="39" t="str">
        <f>入力用シート!E37&amp;""</f>
        <v>名前８</v>
      </c>
      <c r="F37" s="39" t="str">
        <f>入力用シート!F37&amp;""</f>
        <v>名前７</v>
      </c>
      <c r="G37" s="38"/>
      <c r="H37" s="39" t="str">
        <f>入力用シート!H37&amp;""</f>
        <v>名前５１</v>
      </c>
      <c r="I37" s="38"/>
      <c r="J37" s="39" t="str">
        <f>入力用シート!J37&amp;""</f>
        <v>名前６</v>
      </c>
      <c r="K37" s="39" t="str">
        <f>入力用シート!K37&amp;""</f>
        <v>名前５</v>
      </c>
      <c r="L37" s="7"/>
      <c r="M37" s="49"/>
      <c r="N37" s="26"/>
      <c r="O37" s="7"/>
    </row>
    <row r="38" spans="2:15" ht="18.75" customHeight="1" thickBot="1">
      <c r="B38" s="25"/>
      <c r="D38" s="7"/>
      <c r="E38" s="40">
        <f>入力用シート!E38</f>
        <v>4</v>
      </c>
      <c r="F38" s="40">
        <f>入力用シート!F38</f>
        <v>3</v>
      </c>
      <c r="G38" s="38"/>
      <c r="H38" s="40" t="str">
        <f>入力用シート!H38</f>
        <v>50(補助席)</v>
      </c>
      <c r="I38" s="38"/>
      <c r="J38" s="40">
        <f>入力用シート!J38</f>
        <v>2</v>
      </c>
      <c r="K38" s="40">
        <f>入力用シート!K38</f>
        <v>1</v>
      </c>
      <c r="L38" s="7"/>
      <c r="N38" s="26"/>
      <c r="O38" s="7"/>
    </row>
    <row r="39" spans="2:15" ht="18.75" customHeight="1">
      <c r="B39" s="25"/>
      <c r="C39" s="48" t="s">
        <v>223</v>
      </c>
      <c r="D39" s="7"/>
      <c r="E39" s="42" t="str">
        <f>入力用シート!E39</f>
        <v>なまえ４</v>
      </c>
      <c r="F39" s="42" t="str">
        <f>入力用シート!F39</f>
        <v>なまえ３</v>
      </c>
      <c r="G39" s="43"/>
      <c r="H39" s="42" t="str">
        <f>入力用シート!H39</f>
        <v>なまえ５０</v>
      </c>
      <c r="I39" s="43"/>
      <c r="J39" s="42" t="str">
        <f>入力用シート!J39</f>
        <v>なまえ２</v>
      </c>
      <c r="K39" s="42" t="str">
        <f>入力用シート!K39</f>
        <v>なまえ１</v>
      </c>
      <c r="L39" s="7"/>
      <c r="M39" s="48" t="s">
        <v>223</v>
      </c>
      <c r="N39" s="26"/>
      <c r="O39" s="7"/>
    </row>
    <row r="40" spans="2:15" ht="18.75" customHeight="1" thickBot="1">
      <c r="B40" s="25"/>
      <c r="C40" s="49"/>
      <c r="D40" s="7"/>
      <c r="E40" s="39" t="str">
        <f>入力用シート!E40&amp;""</f>
        <v>名前４</v>
      </c>
      <c r="F40" s="39" t="str">
        <f>入力用シート!F40&amp;""</f>
        <v>名前３</v>
      </c>
      <c r="G40" s="38"/>
      <c r="H40" s="39" t="str">
        <f>入力用シート!H40&amp;""</f>
        <v>名前５０</v>
      </c>
      <c r="I40" s="38"/>
      <c r="J40" s="39" t="str">
        <f>入力用シート!J40&amp;""</f>
        <v>名前２</v>
      </c>
      <c r="K40" s="39" t="str">
        <f>入力用シート!K40&amp;""</f>
        <v>名前１</v>
      </c>
      <c r="L40" s="7"/>
      <c r="M40" s="49"/>
      <c r="N40" s="26"/>
      <c r="O40" s="7"/>
    </row>
    <row r="41" spans="2:15" ht="18.75" customHeight="1" thickBot="1">
      <c r="B41" s="25"/>
      <c r="C41" s="7"/>
      <c r="D41" s="7"/>
      <c r="E41" s="7"/>
      <c r="F41" s="7"/>
      <c r="G41" s="7"/>
      <c r="H41" s="7"/>
      <c r="I41" s="7"/>
      <c r="J41" s="7"/>
      <c r="K41" s="7"/>
      <c r="L41" s="7"/>
      <c r="M41" s="7"/>
      <c r="N41" s="26"/>
      <c r="O41" s="7"/>
    </row>
    <row r="42" spans="2:15" ht="18.75" customHeight="1">
      <c r="B42" s="25"/>
      <c r="D42" s="7"/>
      <c r="E42" s="50" t="s">
        <v>209</v>
      </c>
      <c r="F42" s="51"/>
      <c r="G42" s="38"/>
      <c r="H42" s="54" t="s">
        <v>224</v>
      </c>
      <c r="I42" s="38"/>
      <c r="J42" s="38"/>
      <c r="K42" s="50" t="s">
        <v>210</v>
      </c>
      <c r="L42" s="56"/>
      <c r="M42" s="56"/>
      <c r="N42" s="51"/>
      <c r="O42" s="7"/>
    </row>
    <row r="43" spans="2:15" ht="18.75" customHeight="1" thickBot="1">
      <c r="B43" s="25"/>
      <c r="D43" s="7"/>
      <c r="E43" s="52"/>
      <c r="F43" s="53"/>
      <c r="G43" s="38"/>
      <c r="H43" s="55"/>
      <c r="I43" s="38"/>
      <c r="J43" s="38"/>
      <c r="K43" s="52"/>
      <c r="L43" s="57"/>
      <c r="M43" s="57"/>
      <c r="N43" s="53"/>
    </row>
    <row r="44" spans="2:15" ht="18.75" customHeight="1" thickBot="1">
      <c r="B44" s="27"/>
      <c r="C44" s="19"/>
      <c r="D44" s="28"/>
      <c r="E44" s="28"/>
      <c r="F44" s="28"/>
      <c r="G44" s="28"/>
      <c r="H44" s="28"/>
      <c r="I44" s="28"/>
      <c r="J44" s="28"/>
      <c r="K44" s="28"/>
      <c r="L44" s="28"/>
      <c r="M44" s="19"/>
      <c r="N44" s="29"/>
    </row>
    <row r="45" spans="2:15" ht="9" customHeight="1">
      <c r="N45" s="7"/>
    </row>
    <row r="46" spans="2:15">
      <c r="H46" s="41" t="s">
        <v>239</v>
      </c>
      <c r="N46" s="7"/>
    </row>
    <row r="60" spans="14:14">
      <c r="N60" s="7"/>
    </row>
  </sheetData>
  <mergeCells count="30">
    <mergeCell ref="C15:C16"/>
    <mergeCell ref="K2:N2"/>
    <mergeCell ref="M6:M7"/>
    <mergeCell ref="C9:C10"/>
    <mergeCell ref="M9:M10"/>
    <mergeCell ref="C12:C13"/>
    <mergeCell ref="M12:M13"/>
    <mergeCell ref="M15:M16"/>
    <mergeCell ref="B2:E2"/>
    <mergeCell ref="F2:G2"/>
    <mergeCell ref="C6:C7"/>
    <mergeCell ref="E42:F43"/>
    <mergeCell ref="H42:H43"/>
    <mergeCell ref="K42:N43"/>
    <mergeCell ref="C27:C28"/>
    <mergeCell ref="M27:M28"/>
    <mergeCell ref="C30:C31"/>
    <mergeCell ref="M30:M31"/>
    <mergeCell ref="C33:C34"/>
    <mergeCell ref="M33:M34"/>
    <mergeCell ref="C36:C37"/>
    <mergeCell ref="M36:M37"/>
    <mergeCell ref="C39:C40"/>
    <mergeCell ref="M39:M40"/>
    <mergeCell ref="C18:C19"/>
    <mergeCell ref="M18:M19"/>
    <mergeCell ref="C21:C22"/>
    <mergeCell ref="M21:M22"/>
    <mergeCell ref="C24:C25"/>
    <mergeCell ref="M24:M25"/>
  </mergeCells>
  <phoneticPr fontId="1"/>
  <printOptions horizontalCentered="1"/>
  <pageMargins left="0.70866141732283472" right="0.70866141732283472" top="0.74803149606299213" bottom="0.74803149606299213" header="0.31496062992125984" footer="0.31496062992125984"/>
  <pageSetup paperSize="9" scale="90"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3851-F149-484F-875A-9E9ACEF2BBD5}">
  <dimension ref="B1:S64"/>
  <sheetViews>
    <sheetView showGridLines="0" workbookViewId="0">
      <selection activeCell="F2" sqref="F2:G2"/>
    </sheetView>
  </sheetViews>
  <sheetFormatPr defaultRowHeight="18.75"/>
  <cols>
    <col min="1" max="1" width="2.5" customWidth="1"/>
    <col min="2" max="2" width="0.625" style="7" customWidth="1"/>
    <col min="3" max="3" width="2.75" style="18" customWidth="1"/>
    <col min="4" max="4" width="0.625" customWidth="1"/>
    <col min="5" max="6" width="13.625" customWidth="1"/>
    <col min="7" max="7" width="1.625" customWidth="1"/>
    <col min="8" max="8" width="13.625" customWidth="1"/>
    <col min="9" max="9" width="1.625" customWidth="1"/>
    <col min="10" max="11" width="13.625" customWidth="1"/>
    <col min="12" max="12" width="0.625" customWidth="1"/>
    <col min="13" max="13" width="2.75" style="18" customWidth="1"/>
    <col min="14" max="14" width="0.625" customWidth="1"/>
    <col min="15" max="15" width="0.875" customWidth="1"/>
    <col min="16" max="16" width="7.625" style="13" customWidth="1"/>
    <col min="17" max="17" width="3.5" customWidth="1"/>
    <col min="18" max="19" width="20" customWidth="1"/>
  </cols>
  <sheetData>
    <row r="1" spans="2:19" ht="19.5" thickBot="1">
      <c r="B1" s="37" t="s">
        <v>237</v>
      </c>
      <c r="C1" s="37"/>
      <c r="F1" t="s">
        <v>238</v>
      </c>
      <c r="J1" s="20" t="s">
        <v>226</v>
      </c>
      <c r="K1" s="20" t="s">
        <v>225</v>
      </c>
      <c r="L1" s="18"/>
    </row>
    <row r="2" spans="2:19" ht="21.75" customHeight="1" thickBot="1">
      <c r="B2" s="70" t="s">
        <v>240</v>
      </c>
      <c r="C2" s="71"/>
      <c r="D2" s="71"/>
      <c r="E2" s="72"/>
      <c r="F2" s="70">
        <v>5</v>
      </c>
      <c r="G2" s="72"/>
      <c r="J2" s="33">
        <f>COUNTA(入力用シート!R5:R64)</f>
        <v>60</v>
      </c>
      <c r="K2" s="47">
        <f>COUNTIF(P:P,"(選択済)")</f>
        <v>60</v>
      </c>
      <c r="L2" s="18"/>
      <c r="Q2" s="68" t="s">
        <v>88</v>
      </c>
      <c r="R2" s="68"/>
    </row>
    <row r="3" spans="2:19" ht="8.25" customHeight="1" thickBot="1">
      <c r="L3" s="18"/>
      <c r="O3" s="1"/>
      <c r="Q3" s="69"/>
      <c r="R3" s="69"/>
    </row>
    <row r="4" spans="2:19" ht="19.5" thickBot="1">
      <c r="B4" s="22"/>
      <c r="C4" s="21"/>
      <c r="D4" s="23"/>
      <c r="E4" s="23"/>
      <c r="F4" s="23"/>
      <c r="G4" s="23"/>
      <c r="H4" s="23"/>
      <c r="I4" s="23"/>
      <c r="J4" s="23"/>
      <c r="K4" s="23"/>
      <c r="L4" s="23"/>
      <c r="M4" s="21"/>
      <c r="N4" s="24"/>
      <c r="P4" s="14"/>
      <c r="Q4" s="15" t="s">
        <v>0</v>
      </c>
      <c r="R4" s="16" t="s">
        <v>1</v>
      </c>
      <c r="S4" s="17" t="s">
        <v>2</v>
      </c>
    </row>
    <row r="5" spans="2:19" ht="20.25" thickTop="1" thickBot="1">
      <c r="B5" s="25"/>
      <c r="D5" s="7"/>
      <c r="E5" s="31">
        <f>F5+1</f>
        <v>49</v>
      </c>
      <c r="F5" s="31">
        <f>H5+1</f>
        <v>48</v>
      </c>
      <c r="G5" s="7"/>
      <c r="H5" s="31">
        <f>J5+1</f>
        <v>47</v>
      </c>
      <c r="I5" s="7"/>
      <c r="J5" s="31">
        <f>K5+1</f>
        <v>46</v>
      </c>
      <c r="K5" s="31">
        <v>45</v>
      </c>
      <c r="L5" s="7"/>
      <c r="N5" s="26"/>
      <c r="P5" s="13" t="str">
        <f>IF(COUNTIF(入力用シート!$E$6:$K$40,入力用シート!R5)&gt;0,"(選択済)","")</f>
        <v>(選択済)</v>
      </c>
      <c r="Q5" s="34">
        <v>1</v>
      </c>
      <c r="R5" s="35" t="s">
        <v>89</v>
      </c>
      <c r="S5" s="36" t="s">
        <v>90</v>
      </c>
    </row>
    <row r="6" spans="2:19" ht="18.75" customHeight="1">
      <c r="B6" s="25"/>
      <c r="C6" s="48" t="s">
        <v>212</v>
      </c>
      <c r="D6" s="7"/>
      <c r="E6" s="32" t="str">
        <f>IFERROR(VLOOKUP(入力用シート!E7,入力用シート!$R$5:$S$64,2,FALSE)&amp;"","")</f>
        <v>なまえ４９</v>
      </c>
      <c r="F6" s="32" t="str">
        <f>IFERROR(VLOOKUP(入力用シート!F7,入力用シート!$R$5:$S$64,2,FALSE)&amp;"","")</f>
        <v>なまえ４８</v>
      </c>
      <c r="G6" s="7"/>
      <c r="H6" s="32" t="str">
        <f>IFERROR(VLOOKUP(入力用シート!H7,入力用シート!$R$5:$S$64,2,FALSE)&amp;"","")</f>
        <v>なまえ４７</v>
      </c>
      <c r="I6" s="7"/>
      <c r="J6" s="32" t="str">
        <f>IFERROR(VLOOKUP(入力用シート!J7,入力用シート!$R$5:$S$64,2,FALSE)&amp;"","")</f>
        <v>なまえ４６</v>
      </c>
      <c r="K6" s="32" t="str">
        <f>IFERROR(VLOOKUP(入力用シート!K7,入力用シート!$R$5:$S$64,2,FALSE)&amp;"","")</f>
        <v>なまえ４５</v>
      </c>
      <c r="L6" s="7"/>
      <c r="M6" s="48" t="s">
        <v>212</v>
      </c>
      <c r="N6" s="26"/>
      <c r="P6" s="13" t="str">
        <f>IF(COUNTIF(入力用シート!$E$6:$K$40,入力用シート!R6)&gt;0,"(選択済)","")</f>
        <v>(選択済)</v>
      </c>
      <c r="Q6" s="8">
        <v>2</v>
      </c>
      <c r="R6" s="2" t="s">
        <v>91</v>
      </c>
      <c r="S6" s="9" t="s">
        <v>92</v>
      </c>
    </row>
    <row r="7" spans="2:19" ht="19.5" thickBot="1">
      <c r="B7" s="25"/>
      <c r="C7" s="49"/>
      <c r="D7" s="7"/>
      <c r="E7" s="30" t="s">
        <v>185</v>
      </c>
      <c r="F7" s="30" t="s">
        <v>183</v>
      </c>
      <c r="G7" s="7"/>
      <c r="H7" s="30" t="s">
        <v>181</v>
      </c>
      <c r="I7" s="7"/>
      <c r="J7" s="30" t="s">
        <v>179</v>
      </c>
      <c r="K7" s="30" t="s">
        <v>177</v>
      </c>
      <c r="L7" s="7"/>
      <c r="M7" s="49"/>
      <c r="N7" s="26"/>
      <c r="P7" s="13" t="str">
        <f>IF(COUNTIF(入力用シート!$E$6:$K$40,入力用シート!R7)&gt;0,"(選択済)","")</f>
        <v>(選択済)</v>
      </c>
      <c r="Q7" s="8">
        <v>3</v>
      </c>
      <c r="R7" s="2" t="s">
        <v>93</v>
      </c>
      <c r="S7" s="9" t="s">
        <v>94</v>
      </c>
    </row>
    <row r="8" spans="2:19" ht="19.5" thickBot="1">
      <c r="B8" s="25"/>
      <c r="D8" s="7"/>
      <c r="E8" s="31">
        <f>F8+1</f>
        <v>44</v>
      </c>
      <c r="F8" s="31">
        <f>J8+1</f>
        <v>43</v>
      </c>
      <c r="G8" s="7"/>
      <c r="H8" s="31" t="s">
        <v>236</v>
      </c>
      <c r="I8" s="7"/>
      <c r="J8" s="31">
        <f>K8+1</f>
        <v>42</v>
      </c>
      <c r="K8" s="31">
        <v>41</v>
      </c>
      <c r="L8" s="7"/>
      <c r="N8" s="26"/>
      <c r="P8" s="13" t="str">
        <f>IF(COUNTIF(入力用シート!$E$6:$K$40,入力用シート!R8)&gt;0,"(選択済)","")</f>
        <v>(選択済)</v>
      </c>
      <c r="Q8" s="8">
        <v>4</v>
      </c>
      <c r="R8" s="2" t="s">
        <v>95</v>
      </c>
      <c r="S8" s="9" t="s">
        <v>96</v>
      </c>
    </row>
    <row r="9" spans="2:19" ht="18.75" customHeight="1">
      <c r="B9" s="25"/>
      <c r="C9" s="48" t="s">
        <v>213</v>
      </c>
      <c r="D9" s="7"/>
      <c r="E9" s="32" t="str">
        <f>IFERROR(VLOOKUP(入力用シート!E10,入力用シート!$R$5:$S$64,2,FALSE)&amp;"","")</f>
        <v>なまえ４４</v>
      </c>
      <c r="F9" s="32" t="str">
        <f>IFERROR(VLOOKUP(入力用シート!F10,入力用シート!$R$5:$S$64,2,FALSE)&amp;"","")</f>
        <v>なまえ４３</v>
      </c>
      <c r="G9" s="7"/>
      <c r="H9" s="32" t="str">
        <f>IFERROR(VLOOKUP(入力用シート!H10,入力用シート!$R$5:$S$64,2,FALSE)&amp;"","")</f>
        <v>なまえ６０</v>
      </c>
      <c r="I9" s="7"/>
      <c r="J9" s="32" t="str">
        <f>IFERROR(VLOOKUP(入力用シート!J10,入力用シート!$R$5:$S$64,2,FALSE)&amp;"","")</f>
        <v>なまえ４２</v>
      </c>
      <c r="K9" s="32" t="str">
        <f>IFERROR(VLOOKUP(入力用シート!K10,入力用シート!$R$5:$S$64,2,FALSE)&amp;"","")</f>
        <v>なまえ４１</v>
      </c>
      <c r="L9" s="7"/>
      <c r="M9" s="48" t="s">
        <v>213</v>
      </c>
      <c r="N9" s="26"/>
      <c r="P9" s="13" t="str">
        <f>IF(COUNTIF(入力用シート!$E$6:$K$40,入力用シート!R9)&gt;0,"(選択済)","")</f>
        <v>(選択済)</v>
      </c>
      <c r="Q9" s="8">
        <v>5</v>
      </c>
      <c r="R9" s="2" t="s">
        <v>97</v>
      </c>
      <c r="S9" s="9" t="s">
        <v>98</v>
      </c>
    </row>
    <row r="10" spans="2:19" ht="19.5" thickBot="1">
      <c r="B10" s="25"/>
      <c r="C10" s="49"/>
      <c r="D10" s="7"/>
      <c r="E10" s="30" t="s">
        <v>175</v>
      </c>
      <c r="F10" s="30" t="s">
        <v>173</v>
      </c>
      <c r="G10" s="7"/>
      <c r="H10" s="30" t="s">
        <v>207</v>
      </c>
      <c r="I10" s="7"/>
      <c r="J10" s="30" t="s">
        <v>171</v>
      </c>
      <c r="K10" s="30" t="s">
        <v>169</v>
      </c>
      <c r="L10" s="7"/>
      <c r="M10" s="49"/>
      <c r="N10" s="26"/>
      <c r="P10" s="13" t="str">
        <f>IF(COUNTIF(入力用シート!$E$6:$K$40,入力用シート!R10)&gt;0,"(選択済)","")</f>
        <v>(選択済)</v>
      </c>
      <c r="Q10" s="8">
        <v>6</v>
      </c>
      <c r="R10" s="2" t="s">
        <v>99</v>
      </c>
      <c r="S10" s="9" t="s">
        <v>100</v>
      </c>
    </row>
    <row r="11" spans="2:19" ht="19.5" thickBot="1">
      <c r="B11" s="25"/>
      <c r="D11" s="7"/>
      <c r="E11" s="31">
        <f>F11+1</f>
        <v>40</v>
      </c>
      <c r="F11" s="31">
        <f>J11+1</f>
        <v>39</v>
      </c>
      <c r="G11" s="7"/>
      <c r="H11" s="31" t="s">
        <v>235</v>
      </c>
      <c r="I11" s="7"/>
      <c r="J11" s="31">
        <f>K11+1</f>
        <v>38</v>
      </c>
      <c r="K11" s="31">
        <v>37</v>
      </c>
      <c r="L11" s="7"/>
      <c r="N11" s="26"/>
      <c r="P11" s="13" t="str">
        <f>IF(COUNTIF(入力用シート!$E$6:$K$40,入力用シート!R11)&gt;0,"(選択済)","")</f>
        <v>(選択済)</v>
      </c>
      <c r="Q11" s="8">
        <v>7</v>
      </c>
      <c r="R11" s="2" t="s">
        <v>101</v>
      </c>
      <c r="S11" s="9" t="s">
        <v>102</v>
      </c>
    </row>
    <row r="12" spans="2:19" ht="18.75" customHeight="1">
      <c r="B12" s="25"/>
      <c r="C12" s="48" t="s">
        <v>214</v>
      </c>
      <c r="D12" s="7"/>
      <c r="E12" s="32" t="str">
        <f>IFERROR(VLOOKUP(入力用シート!E13,入力用シート!$R$5:$S$64,2,FALSE)&amp;"","")</f>
        <v>なまえ４０</v>
      </c>
      <c r="F12" s="32" t="str">
        <f>IFERROR(VLOOKUP(入力用シート!F13,入力用シート!$R$5:$S$64,2,FALSE)&amp;"","")</f>
        <v>なまえ３９</v>
      </c>
      <c r="G12" s="7"/>
      <c r="H12" s="32" t="str">
        <f>IFERROR(VLOOKUP(入力用シート!H13,入力用シート!$R$5:$S$64,2,FALSE)&amp;"","")</f>
        <v>なまえ５９</v>
      </c>
      <c r="I12" s="7"/>
      <c r="J12" s="32" t="str">
        <f>IFERROR(VLOOKUP(入力用シート!J13,入力用シート!$R$5:$S$64,2,FALSE)&amp;"","")</f>
        <v>なまえ３８</v>
      </c>
      <c r="K12" s="32" t="str">
        <f>IFERROR(VLOOKUP(入力用シート!K13,入力用シート!$R$5:$S$64,2,FALSE)&amp;"","")</f>
        <v>なまえ３７</v>
      </c>
      <c r="L12" s="7"/>
      <c r="M12" s="48" t="s">
        <v>214</v>
      </c>
      <c r="N12" s="26"/>
      <c r="P12" s="13" t="str">
        <f>IF(COUNTIF(入力用シート!$E$6:$K$40,入力用シート!R12)&gt;0,"(選択済)","")</f>
        <v>(選択済)</v>
      </c>
      <c r="Q12" s="8">
        <v>8</v>
      </c>
      <c r="R12" s="2" t="s">
        <v>103</v>
      </c>
      <c r="S12" s="9" t="s">
        <v>104</v>
      </c>
    </row>
    <row r="13" spans="2:19" ht="19.5" thickBot="1">
      <c r="B13" s="25"/>
      <c r="C13" s="49"/>
      <c r="D13" s="7"/>
      <c r="E13" s="30" t="s">
        <v>167</v>
      </c>
      <c r="F13" s="30" t="s">
        <v>165</v>
      </c>
      <c r="G13" s="7"/>
      <c r="H13" s="30" t="s">
        <v>205</v>
      </c>
      <c r="I13" s="7"/>
      <c r="J13" s="30" t="s">
        <v>163</v>
      </c>
      <c r="K13" s="30" t="s">
        <v>161</v>
      </c>
      <c r="L13" s="7"/>
      <c r="M13" s="49"/>
      <c r="N13" s="26"/>
      <c r="P13" s="13" t="str">
        <f>IF(COUNTIF(入力用シート!$E$6:$K$40,入力用シート!R13)&gt;0,"(選択済)","")</f>
        <v>(選択済)</v>
      </c>
      <c r="Q13" s="8">
        <v>9</v>
      </c>
      <c r="R13" s="2" t="s">
        <v>105</v>
      </c>
      <c r="S13" s="9" t="s">
        <v>106</v>
      </c>
    </row>
    <row r="14" spans="2:19" ht="19.5" thickBot="1">
      <c r="B14" s="25"/>
      <c r="D14" s="7"/>
      <c r="E14" s="31">
        <f>F14+1</f>
        <v>36</v>
      </c>
      <c r="F14" s="31">
        <f>J14+1</f>
        <v>35</v>
      </c>
      <c r="G14" s="7"/>
      <c r="H14" s="31" t="s">
        <v>234</v>
      </c>
      <c r="I14" s="7"/>
      <c r="J14" s="31">
        <f>K14+1</f>
        <v>34</v>
      </c>
      <c r="K14" s="31">
        <v>33</v>
      </c>
      <c r="L14" s="7"/>
      <c r="N14" s="26"/>
      <c r="P14" s="13" t="str">
        <f>IF(COUNTIF(入力用シート!$E$6:$K$40,入力用シート!R14)&gt;0,"(選択済)","")</f>
        <v>(選択済)</v>
      </c>
      <c r="Q14" s="8">
        <v>10</v>
      </c>
      <c r="R14" s="2" t="s">
        <v>107</v>
      </c>
      <c r="S14" s="9" t="s">
        <v>108</v>
      </c>
    </row>
    <row r="15" spans="2:19" ht="18.75" customHeight="1">
      <c r="B15" s="25"/>
      <c r="C15" s="48" t="s">
        <v>215</v>
      </c>
      <c r="D15" s="7"/>
      <c r="E15" s="32" t="str">
        <f>IFERROR(VLOOKUP(入力用シート!E16,入力用シート!$R$5:$S$64,2,FALSE)&amp;"","")</f>
        <v>なまえ３６</v>
      </c>
      <c r="F15" s="32" t="str">
        <f>IFERROR(VLOOKUP(入力用シート!F16,入力用シート!$R$5:$S$64,2,FALSE)&amp;"","")</f>
        <v>なまえ３５</v>
      </c>
      <c r="G15" s="7"/>
      <c r="H15" s="32" t="str">
        <f>IFERROR(VLOOKUP(入力用シート!H16,入力用シート!$R$5:$S$64,2,FALSE)&amp;"","")</f>
        <v>なまえ５８</v>
      </c>
      <c r="I15" s="7"/>
      <c r="J15" s="32" t="str">
        <f>IFERROR(VLOOKUP(入力用シート!J16,入力用シート!$R$5:$S$64,2,FALSE)&amp;"","")</f>
        <v>なまえ３４</v>
      </c>
      <c r="K15" s="32" t="str">
        <f>IFERROR(VLOOKUP(入力用シート!K16,入力用シート!$R$5:$S$64,2,FALSE)&amp;"","")</f>
        <v>なまえ３３</v>
      </c>
      <c r="L15" s="7"/>
      <c r="M15" s="48" t="s">
        <v>215</v>
      </c>
      <c r="N15" s="26"/>
      <c r="P15" s="13" t="str">
        <f>IF(COUNTIF(入力用シート!$E$6:$K$40,入力用シート!R15)&gt;0,"(選択済)","")</f>
        <v>(選択済)</v>
      </c>
      <c r="Q15" s="8">
        <v>11</v>
      </c>
      <c r="R15" s="2" t="s">
        <v>109</v>
      </c>
      <c r="S15" s="9" t="s">
        <v>110</v>
      </c>
    </row>
    <row r="16" spans="2:19" ht="19.5" thickBot="1">
      <c r="B16" s="25"/>
      <c r="C16" s="49"/>
      <c r="D16" s="7"/>
      <c r="E16" s="30" t="s">
        <v>159</v>
      </c>
      <c r="F16" s="30" t="s">
        <v>157</v>
      </c>
      <c r="G16" s="7"/>
      <c r="H16" s="30" t="s">
        <v>203</v>
      </c>
      <c r="I16" s="7"/>
      <c r="J16" s="30" t="s">
        <v>155</v>
      </c>
      <c r="K16" s="30" t="s">
        <v>153</v>
      </c>
      <c r="L16" s="7"/>
      <c r="M16" s="49"/>
      <c r="N16" s="26"/>
      <c r="P16" s="13" t="str">
        <f>IF(COUNTIF(入力用シート!$E$6:$K$40,入力用シート!R16)&gt;0,"(選択済)","")</f>
        <v>(選択済)</v>
      </c>
      <c r="Q16" s="8">
        <v>12</v>
      </c>
      <c r="R16" s="2" t="s">
        <v>111</v>
      </c>
      <c r="S16" s="9" t="s">
        <v>112</v>
      </c>
    </row>
    <row r="17" spans="2:19" ht="19.5" thickBot="1">
      <c r="B17" s="25"/>
      <c r="D17" s="7"/>
      <c r="E17" s="31">
        <f>F17+1</f>
        <v>32</v>
      </c>
      <c r="F17" s="31">
        <f>J17+1</f>
        <v>31</v>
      </c>
      <c r="G17" s="7"/>
      <c r="H17" s="31" t="s">
        <v>233</v>
      </c>
      <c r="I17" s="7"/>
      <c r="J17" s="31">
        <f>K17+1</f>
        <v>30</v>
      </c>
      <c r="K17" s="31">
        <v>29</v>
      </c>
      <c r="L17" s="7"/>
      <c r="N17" s="26"/>
      <c r="P17" s="13" t="str">
        <f>IF(COUNTIF(入力用シート!$E$6:$K$40,入力用シート!R17)&gt;0,"(選択済)","")</f>
        <v>(選択済)</v>
      </c>
      <c r="Q17" s="8">
        <v>13</v>
      </c>
      <c r="R17" s="2" t="s">
        <v>113</v>
      </c>
      <c r="S17" s="9" t="s">
        <v>114</v>
      </c>
    </row>
    <row r="18" spans="2:19" ht="18.75" customHeight="1">
      <c r="B18" s="25"/>
      <c r="C18" s="48" t="s">
        <v>216</v>
      </c>
      <c r="D18" s="7"/>
      <c r="E18" s="32" t="str">
        <f>IFERROR(VLOOKUP(入力用シート!E19,入力用シート!$R$5:$S$64,2,FALSE)&amp;"","")</f>
        <v>なまえ３２</v>
      </c>
      <c r="F18" s="32" t="str">
        <f>IFERROR(VLOOKUP(入力用シート!F19,入力用シート!$R$5:$S$64,2,FALSE)&amp;"","")</f>
        <v>なまえ３１</v>
      </c>
      <c r="G18" s="7"/>
      <c r="H18" s="32" t="str">
        <f>IFERROR(VLOOKUP(入力用シート!H19,入力用シート!$R$5:$S$64,2,FALSE)&amp;"","")</f>
        <v>なまえ５７</v>
      </c>
      <c r="I18" s="7"/>
      <c r="J18" s="32" t="str">
        <f>IFERROR(VLOOKUP(入力用シート!J19,入力用シート!$R$5:$S$64,2,FALSE)&amp;"","")</f>
        <v>なまえ３０</v>
      </c>
      <c r="K18" s="32" t="str">
        <f>IFERROR(VLOOKUP(入力用シート!K19,入力用シート!$R$5:$S$64,2,FALSE)&amp;"","")</f>
        <v>なまえ２９</v>
      </c>
      <c r="L18" s="7"/>
      <c r="M18" s="48" t="s">
        <v>216</v>
      </c>
      <c r="N18" s="26"/>
      <c r="P18" s="13" t="str">
        <f>IF(COUNTIF(入力用シート!$E$6:$K$40,入力用シート!R18)&gt;0,"(選択済)","")</f>
        <v>(選択済)</v>
      </c>
      <c r="Q18" s="8">
        <v>14</v>
      </c>
      <c r="R18" s="2" t="s">
        <v>115</v>
      </c>
      <c r="S18" s="9" t="s">
        <v>116</v>
      </c>
    </row>
    <row r="19" spans="2:19" ht="19.5" thickBot="1">
      <c r="B19" s="25"/>
      <c r="C19" s="49"/>
      <c r="D19" s="7"/>
      <c r="E19" s="30" t="s">
        <v>151</v>
      </c>
      <c r="F19" s="30" t="s">
        <v>149</v>
      </c>
      <c r="G19" s="7"/>
      <c r="H19" s="30" t="s">
        <v>201</v>
      </c>
      <c r="I19" s="7"/>
      <c r="J19" s="30" t="s">
        <v>147</v>
      </c>
      <c r="K19" s="30" t="s">
        <v>145</v>
      </c>
      <c r="L19" s="7"/>
      <c r="M19" s="49"/>
      <c r="N19" s="26"/>
      <c r="P19" s="13" t="str">
        <f>IF(COUNTIF(入力用シート!$E$6:$K$40,入力用シート!R19)&gt;0,"(選択済)","")</f>
        <v>(選択済)</v>
      </c>
      <c r="Q19" s="8">
        <v>15</v>
      </c>
      <c r="R19" s="2" t="s">
        <v>117</v>
      </c>
      <c r="S19" s="9" t="s">
        <v>118</v>
      </c>
    </row>
    <row r="20" spans="2:19" ht="19.5" thickBot="1">
      <c r="B20" s="25"/>
      <c r="D20" s="7"/>
      <c r="E20" s="31">
        <f>F20+1</f>
        <v>28</v>
      </c>
      <c r="F20" s="31">
        <f>J20+1</f>
        <v>27</v>
      </c>
      <c r="G20" s="7"/>
      <c r="H20" s="31" t="s">
        <v>232</v>
      </c>
      <c r="I20" s="7"/>
      <c r="J20" s="31">
        <f>K20+1</f>
        <v>26</v>
      </c>
      <c r="K20" s="31">
        <v>25</v>
      </c>
      <c r="L20" s="7"/>
      <c r="N20" s="26"/>
      <c r="P20" s="13" t="str">
        <f>IF(COUNTIF(入力用シート!$E$6:$K$40,入力用シート!R20)&gt;0,"(選択済)","")</f>
        <v>(選択済)</v>
      </c>
      <c r="Q20" s="8">
        <v>16</v>
      </c>
      <c r="R20" s="2" t="s">
        <v>119</v>
      </c>
      <c r="S20" s="9" t="s">
        <v>120</v>
      </c>
    </row>
    <row r="21" spans="2:19" ht="18.75" customHeight="1">
      <c r="B21" s="25"/>
      <c r="C21" s="48" t="s">
        <v>217</v>
      </c>
      <c r="D21" s="7"/>
      <c r="E21" s="32" t="str">
        <f>IFERROR(VLOOKUP(入力用シート!E22,入力用シート!$R$5:$S$64,2,FALSE)&amp;"","")</f>
        <v>なまえ２８</v>
      </c>
      <c r="F21" s="32" t="str">
        <f>IFERROR(VLOOKUP(入力用シート!F22,入力用シート!$R$5:$S$64,2,FALSE)&amp;"","")</f>
        <v>なまえ２７</v>
      </c>
      <c r="G21" s="7"/>
      <c r="H21" s="32" t="str">
        <f>IFERROR(VLOOKUP(入力用シート!H22,入力用シート!$R$5:$S$64,2,FALSE)&amp;"","")</f>
        <v>なまえ５６</v>
      </c>
      <c r="I21" s="7"/>
      <c r="J21" s="32" t="str">
        <f>IFERROR(VLOOKUP(入力用シート!J22,入力用シート!$R$5:$S$64,2,FALSE)&amp;"","")</f>
        <v>なまえ２６</v>
      </c>
      <c r="K21" s="32" t="str">
        <f>IFERROR(VLOOKUP(入力用シート!K22,入力用シート!$R$5:$S$64,2,FALSE)&amp;"","")</f>
        <v>なまえ２５</v>
      </c>
      <c r="L21" s="7"/>
      <c r="M21" s="48" t="s">
        <v>217</v>
      </c>
      <c r="N21" s="26"/>
      <c r="P21" s="13" t="str">
        <f>IF(COUNTIF(入力用シート!$E$6:$K$40,入力用シート!R21)&gt;0,"(選択済)","")</f>
        <v>(選択済)</v>
      </c>
      <c r="Q21" s="8">
        <v>17</v>
      </c>
      <c r="R21" s="2" t="s">
        <v>121</v>
      </c>
      <c r="S21" s="9" t="s">
        <v>122</v>
      </c>
    </row>
    <row r="22" spans="2:19" ht="19.5" thickBot="1">
      <c r="B22" s="25"/>
      <c r="C22" s="49"/>
      <c r="D22" s="7"/>
      <c r="E22" s="30" t="s">
        <v>143</v>
      </c>
      <c r="F22" s="30" t="s">
        <v>141</v>
      </c>
      <c r="G22" s="7"/>
      <c r="H22" s="30" t="s">
        <v>199</v>
      </c>
      <c r="I22" s="7"/>
      <c r="J22" s="30" t="s">
        <v>139</v>
      </c>
      <c r="K22" s="30" t="s">
        <v>137</v>
      </c>
      <c r="L22" s="7"/>
      <c r="M22" s="49"/>
      <c r="N22" s="26"/>
      <c r="P22" s="13" t="str">
        <f>IF(COUNTIF(入力用シート!$E$6:$K$40,入力用シート!R22)&gt;0,"(選択済)","")</f>
        <v>(選択済)</v>
      </c>
      <c r="Q22" s="8">
        <v>18</v>
      </c>
      <c r="R22" s="2" t="s">
        <v>123</v>
      </c>
      <c r="S22" s="9" t="s">
        <v>124</v>
      </c>
    </row>
    <row r="23" spans="2:19" ht="19.5" thickBot="1">
      <c r="B23" s="25"/>
      <c r="D23" s="7"/>
      <c r="E23" s="31">
        <f>F23+1</f>
        <v>24</v>
      </c>
      <c r="F23" s="31">
        <f>J23+1</f>
        <v>23</v>
      </c>
      <c r="G23" s="7"/>
      <c r="H23" s="31" t="s">
        <v>231</v>
      </c>
      <c r="I23" s="7"/>
      <c r="J23" s="31">
        <f>K23+1</f>
        <v>22</v>
      </c>
      <c r="K23" s="31">
        <v>21</v>
      </c>
      <c r="L23" s="7"/>
      <c r="N23" s="26"/>
      <c r="P23" s="13" t="str">
        <f>IF(COUNTIF(入力用シート!$E$6:$K$40,入力用シート!R23)&gt;0,"(選択済)","")</f>
        <v>(選択済)</v>
      </c>
      <c r="Q23" s="8">
        <v>19</v>
      </c>
      <c r="R23" s="2" t="s">
        <v>125</v>
      </c>
      <c r="S23" s="9" t="s">
        <v>126</v>
      </c>
    </row>
    <row r="24" spans="2:19" ht="18.75" customHeight="1">
      <c r="B24" s="25"/>
      <c r="C24" s="48" t="s">
        <v>218</v>
      </c>
      <c r="D24" s="7"/>
      <c r="E24" s="32" t="str">
        <f>IFERROR(VLOOKUP(入力用シート!E25,入力用シート!$R$5:$S$64,2,FALSE)&amp;"","")</f>
        <v>なまえ２４</v>
      </c>
      <c r="F24" s="32" t="str">
        <f>IFERROR(VLOOKUP(入力用シート!F25,入力用シート!$R$5:$S$64,2,FALSE)&amp;"","")</f>
        <v>なまえ２３</v>
      </c>
      <c r="G24" s="7"/>
      <c r="H24" s="32" t="str">
        <f>IFERROR(VLOOKUP(入力用シート!H25,入力用シート!$R$5:$S$64,2,FALSE)&amp;"","")</f>
        <v>なまえ５５</v>
      </c>
      <c r="I24" s="7"/>
      <c r="J24" s="32" t="str">
        <f>IFERROR(VLOOKUP(入力用シート!J25,入力用シート!$R$5:$S$64,2,FALSE)&amp;"","")</f>
        <v>なまえ２２</v>
      </c>
      <c r="K24" s="32" t="str">
        <f>IFERROR(VLOOKUP(入力用シート!K25,入力用シート!$R$5:$S$64,2,FALSE)&amp;"","")</f>
        <v>なまえ２１</v>
      </c>
      <c r="L24" s="7"/>
      <c r="M24" s="48" t="s">
        <v>218</v>
      </c>
      <c r="N24" s="26"/>
      <c r="P24" s="13" t="str">
        <f>IF(COUNTIF(入力用シート!$E$6:$K$40,入力用シート!R24)&gt;0,"(選択済)","")</f>
        <v>(選択済)</v>
      </c>
      <c r="Q24" s="8">
        <v>20</v>
      </c>
      <c r="R24" s="2" t="s">
        <v>127</v>
      </c>
      <c r="S24" s="9" t="s">
        <v>128</v>
      </c>
    </row>
    <row r="25" spans="2:19" ht="19.5" thickBot="1">
      <c r="B25" s="25"/>
      <c r="C25" s="49"/>
      <c r="D25" s="7"/>
      <c r="E25" s="30" t="s">
        <v>135</v>
      </c>
      <c r="F25" s="30" t="s">
        <v>133</v>
      </c>
      <c r="G25" s="7"/>
      <c r="H25" s="30" t="s">
        <v>197</v>
      </c>
      <c r="I25" s="7"/>
      <c r="J25" s="30" t="s">
        <v>131</v>
      </c>
      <c r="K25" s="30" t="s">
        <v>129</v>
      </c>
      <c r="L25" s="7"/>
      <c r="M25" s="49"/>
      <c r="N25" s="26"/>
      <c r="P25" s="13" t="str">
        <f>IF(COUNTIF(入力用シート!$E$6:$K$40,入力用シート!R25)&gt;0,"(選択済)","")</f>
        <v>(選択済)</v>
      </c>
      <c r="Q25" s="8">
        <v>21</v>
      </c>
      <c r="R25" s="2" t="s">
        <v>129</v>
      </c>
      <c r="S25" s="9" t="s">
        <v>130</v>
      </c>
    </row>
    <row r="26" spans="2:19" ht="19.5" thickBot="1">
      <c r="B26" s="25"/>
      <c r="D26" s="7"/>
      <c r="E26" s="31">
        <f>F26+1</f>
        <v>20</v>
      </c>
      <c r="F26" s="31">
        <f>J26+1</f>
        <v>19</v>
      </c>
      <c r="G26" s="7"/>
      <c r="H26" s="31" t="s">
        <v>230</v>
      </c>
      <c r="I26" s="7"/>
      <c r="J26" s="31">
        <f>K26+1</f>
        <v>18</v>
      </c>
      <c r="K26" s="31">
        <v>17</v>
      </c>
      <c r="L26" s="7"/>
      <c r="N26" s="26"/>
      <c r="P26" s="13" t="str">
        <f>IF(COUNTIF(入力用シート!$E$6:$K$40,入力用シート!R26)&gt;0,"(選択済)","")</f>
        <v>(選択済)</v>
      </c>
      <c r="Q26" s="8">
        <v>22</v>
      </c>
      <c r="R26" s="2" t="s">
        <v>131</v>
      </c>
      <c r="S26" s="9" t="s">
        <v>132</v>
      </c>
    </row>
    <row r="27" spans="2:19" ht="18.75" customHeight="1">
      <c r="B27" s="25"/>
      <c r="C27" s="48" t="s">
        <v>219</v>
      </c>
      <c r="D27" s="7"/>
      <c r="E27" s="32" t="str">
        <f>IFERROR(VLOOKUP(入力用シート!E28,入力用シート!$R$5:$S$64,2,FALSE)&amp;"","")</f>
        <v>なまえ２０</v>
      </c>
      <c r="F27" s="32" t="str">
        <f>IFERROR(VLOOKUP(入力用シート!F28,入力用シート!$R$5:$S$64,2,FALSE)&amp;"","")</f>
        <v>なまえ１９</v>
      </c>
      <c r="G27" s="7"/>
      <c r="H27" s="32" t="str">
        <f>IFERROR(VLOOKUP(入力用シート!H28,入力用シート!$R$5:$S$64,2,FALSE)&amp;"","")</f>
        <v>なまえ５４</v>
      </c>
      <c r="I27" s="7"/>
      <c r="J27" s="32" t="str">
        <f>IFERROR(VLOOKUP(入力用シート!J28,入力用シート!$R$5:$S$64,2,FALSE)&amp;"","")</f>
        <v>なまえ１８</v>
      </c>
      <c r="K27" s="32" t="str">
        <f>IFERROR(VLOOKUP(入力用シート!K28,入力用シート!$R$5:$S$64,2,FALSE)&amp;"","")</f>
        <v>なまえ１７</v>
      </c>
      <c r="L27" s="7"/>
      <c r="M27" s="48" t="s">
        <v>219</v>
      </c>
      <c r="N27" s="26"/>
      <c r="P27" s="13" t="str">
        <f>IF(COUNTIF(入力用シート!$E$6:$K$40,入力用シート!R27)&gt;0,"(選択済)","")</f>
        <v>(選択済)</v>
      </c>
      <c r="Q27" s="8">
        <v>23</v>
      </c>
      <c r="R27" s="2" t="s">
        <v>133</v>
      </c>
      <c r="S27" s="9" t="s">
        <v>134</v>
      </c>
    </row>
    <row r="28" spans="2:19" ht="19.5" thickBot="1">
      <c r="B28" s="25"/>
      <c r="C28" s="49"/>
      <c r="D28" s="7"/>
      <c r="E28" s="30" t="s">
        <v>127</v>
      </c>
      <c r="F28" s="30" t="s">
        <v>125</v>
      </c>
      <c r="G28" s="7"/>
      <c r="H28" s="30" t="s">
        <v>195</v>
      </c>
      <c r="I28" s="7"/>
      <c r="J28" s="30" t="s">
        <v>123</v>
      </c>
      <c r="K28" s="30" t="s">
        <v>121</v>
      </c>
      <c r="L28" s="7"/>
      <c r="M28" s="49"/>
      <c r="N28" s="26"/>
      <c r="P28" s="13" t="str">
        <f>IF(COUNTIF(入力用シート!$E$6:$K$40,入力用シート!R28)&gt;0,"(選択済)","")</f>
        <v>(選択済)</v>
      </c>
      <c r="Q28" s="8">
        <v>24</v>
      </c>
      <c r="R28" s="2" t="s">
        <v>135</v>
      </c>
      <c r="S28" s="9" t="s">
        <v>136</v>
      </c>
    </row>
    <row r="29" spans="2:19" ht="19.5" thickBot="1">
      <c r="B29" s="25"/>
      <c r="D29" s="7"/>
      <c r="E29" s="31">
        <f>F29+1</f>
        <v>16</v>
      </c>
      <c r="F29" s="31">
        <f>J29+1</f>
        <v>15</v>
      </c>
      <c r="G29" s="7"/>
      <c r="H29" s="31" t="s">
        <v>229</v>
      </c>
      <c r="I29" s="7"/>
      <c r="J29" s="31">
        <f>K29+1</f>
        <v>14</v>
      </c>
      <c r="K29" s="31">
        <v>13</v>
      </c>
      <c r="L29" s="7"/>
      <c r="N29" s="26"/>
      <c r="P29" s="13" t="str">
        <f>IF(COUNTIF(入力用シート!$E$6:$K$40,入力用シート!R29)&gt;0,"(選択済)","")</f>
        <v>(選択済)</v>
      </c>
      <c r="Q29" s="8">
        <v>25</v>
      </c>
      <c r="R29" s="2" t="s">
        <v>137</v>
      </c>
      <c r="S29" s="9" t="s">
        <v>138</v>
      </c>
    </row>
    <row r="30" spans="2:19" ht="18.75" customHeight="1">
      <c r="B30" s="25"/>
      <c r="C30" s="48" t="s">
        <v>220</v>
      </c>
      <c r="D30" s="7"/>
      <c r="E30" s="32" t="str">
        <f>IFERROR(VLOOKUP(入力用シート!E31,入力用シート!$R$5:$S$64,2,FALSE)&amp;"","")</f>
        <v>なまえ１６</v>
      </c>
      <c r="F30" s="32" t="str">
        <f>IFERROR(VLOOKUP(入力用シート!F31,入力用シート!$R$5:$S$64,2,FALSE)&amp;"","")</f>
        <v>なまえ１５</v>
      </c>
      <c r="G30" s="7"/>
      <c r="H30" s="32" t="str">
        <f>IFERROR(VLOOKUP(入力用シート!H31,入力用シート!$R$5:$S$64,2,FALSE)&amp;"","")</f>
        <v>なまえ５３</v>
      </c>
      <c r="I30" s="7"/>
      <c r="J30" s="32" t="str">
        <f>IFERROR(VLOOKUP(入力用シート!J31,入力用シート!$R$5:$S$64,2,FALSE)&amp;"","")</f>
        <v>なまえ１４</v>
      </c>
      <c r="K30" s="32" t="str">
        <f>IFERROR(VLOOKUP(入力用シート!K31,入力用シート!$R$5:$S$64,2,FALSE)&amp;"","")</f>
        <v>なまえ１３</v>
      </c>
      <c r="L30" s="7"/>
      <c r="M30" s="48" t="s">
        <v>220</v>
      </c>
      <c r="N30" s="26"/>
      <c r="P30" s="13" t="str">
        <f>IF(COUNTIF(入力用シート!$E$6:$K$40,入力用シート!R30)&gt;0,"(選択済)","")</f>
        <v>(選択済)</v>
      </c>
      <c r="Q30" s="8">
        <v>26</v>
      </c>
      <c r="R30" s="2" t="s">
        <v>139</v>
      </c>
      <c r="S30" s="9" t="s">
        <v>140</v>
      </c>
    </row>
    <row r="31" spans="2:19" ht="19.5" thickBot="1">
      <c r="B31" s="25"/>
      <c r="C31" s="49"/>
      <c r="D31" s="7"/>
      <c r="E31" s="30" t="s">
        <v>119</v>
      </c>
      <c r="F31" s="30" t="s">
        <v>117</v>
      </c>
      <c r="G31" s="7"/>
      <c r="H31" s="30" t="s">
        <v>193</v>
      </c>
      <c r="I31" s="7"/>
      <c r="J31" s="30" t="s">
        <v>115</v>
      </c>
      <c r="K31" s="30" t="s">
        <v>113</v>
      </c>
      <c r="L31" s="7"/>
      <c r="M31" s="49"/>
      <c r="N31" s="26"/>
      <c r="P31" s="13" t="str">
        <f>IF(COUNTIF(入力用シート!$E$6:$K$40,入力用シート!R31)&gt;0,"(選択済)","")</f>
        <v>(選択済)</v>
      </c>
      <c r="Q31" s="8">
        <v>27</v>
      </c>
      <c r="R31" s="2" t="s">
        <v>141</v>
      </c>
      <c r="S31" s="9" t="s">
        <v>142</v>
      </c>
    </row>
    <row r="32" spans="2:19" ht="19.5" thickBot="1">
      <c r="B32" s="25"/>
      <c r="D32" s="7"/>
      <c r="E32" s="31">
        <f>F32+1</f>
        <v>12</v>
      </c>
      <c r="F32" s="31">
        <f>J32+1</f>
        <v>11</v>
      </c>
      <c r="G32" s="7"/>
      <c r="H32" s="31" t="s">
        <v>228</v>
      </c>
      <c r="I32" s="7"/>
      <c r="J32" s="31">
        <f>K32+1</f>
        <v>10</v>
      </c>
      <c r="K32" s="31">
        <v>9</v>
      </c>
      <c r="L32" s="7"/>
      <c r="N32" s="26"/>
      <c r="P32" s="13" t="str">
        <f>IF(COUNTIF(入力用シート!$E$6:$K$40,入力用シート!R32)&gt;0,"(選択済)","")</f>
        <v>(選択済)</v>
      </c>
      <c r="Q32" s="8">
        <v>28</v>
      </c>
      <c r="R32" s="2" t="s">
        <v>143</v>
      </c>
      <c r="S32" s="9" t="s">
        <v>144</v>
      </c>
    </row>
    <row r="33" spans="2:19" ht="18.75" customHeight="1">
      <c r="B33" s="25"/>
      <c r="C33" s="48" t="s">
        <v>221</v>
      </c>
      <c r="D33" s="7"/>
      <c r="E33" s="32" t="str">
        <f>IFERROR(VLOOKUP(入力用シート!E34,入力用シート!$R$5:$S$64,2,FALSE)&amp;"","")</f>
        <v>なまえ１２</v>
      </c>
      <c r="F33" s="32" t="str">
        <f>IFERROR(VLOOKUP(入力用シート!F34,入力用シート!$R$5:$S$64,2,FALSE)&amp;"","")</f>
        <v>なまえ１１</v>
      </c>
      <c r="G33" s="7"/>
      <c r="H33" s="32" t="str">
        <f>IFERROR(VLOOKUP(入力用シート!H34,入力用シート!$R$5:$S$64,2,FALSE)&amp;"","")</f>
        <v>なまえ５２</v>
      </c>
      <c r="I33" s="7"/>
      <c r="J33" s="32" t="str">
        <f>IFERROR(VLOOKUP(入力用シート!J34,入力用シート!$R$5:$S$64,2,FALSE)&amp;"","")</f>
        <v>なまえ１０</v>
      </c>
      <c r="K33" s="32" t="str">
        <f>IFERROR(VLOOKUP(入力用シート!K34,入力用シート!$R$5:$S$64,2,FALSE)&amp;"","")</f>
        <v>なまえ９</v>
      </c>
      <c r="L33" s="7"/>
      <c r="M33" s="48" t="s">
        <v>221</v>
      </c>
      <c r="N33" s="26"/>
      <c r="P33" s="13" t="str">
        <f>IF(COUNTIF(入力用シート!$E$6:$K$40,入力用シート!R33)&gt;0,"(選択済)","")</f>
        <v>(選択済)</v>
      </c>
      <c r="Q33" s="8">
        <v>29</v>
      </c>
      <c r="R33" s="2" t="s">
        <v>145</v>
      </c>
      <c r="S33" s="9" t="s">
        <v>146</v>
      </c>
    </row>
    <row r="34" spans="2:19" ht="19.5" thickBot="1">
      <c r="B34" s="25"/>
      <c r="C34" s="49"/>
      <c r="D34" s="7"/>
      <c r="E34" s="30" t="s">
        <v>111</v>
      </c>
      <c r="F34" s="30" t="s">
        <v>109</v>
      </c>
      <c r="G34" s="7"/>
      <c r="H34" s="30" t="s">
        <v>191</v>
      </c>
      <c r="I34" s="7"/>
      <c r="J34" s="30" t="s">
        <v>107</v>
      </c>
      <c r="K34" s="30" t="s">
        <v>105</v>
      </c>
      <c r="L34" s="7"/>
      <c r="M34" s="49"/>
      <c r="N34" s="26"/>
      <c r="P34" s="13" t="str">
        <f>IF(COUNTIF(入力用シート!$E$6:$K$40,入力用シート!R34)&gt;0,"(選択済)","")</f>
        <v>(選択済)</v>
      </c>
      <c r="Q34" s="8">
        <v>30</v>
      </c>
      <c r="R34" s="2" t="s">
        <v>147</v>
      </c>
      <c r="S34" s="9" t="s">
        <v>148</v>
      </c>
    </row>
    <row r="35" spans="2:19" ht="19.5" thickBot="1">
      <c r="B35" s="25"/>
      <c r="D35" s="7"/>
      <c r="E35" s="31">
        <f>F35+1</f>
        <v>8</v>
      </c>
      <c r="F35" s="31">
        <f>J35+1</f>
        <v>7</v>
      </c>
      <c r="G35" s="7"/>
      <c r="H35" s="31" t="s">
        <v>227</v>
      </c>
      <c r="I35" s="7"/>
      <c r="J35" s="31">
        <f>K35+1</f>
        <v>6</v>
      </c>
      <c r="K35" s="31">
        <v>5</v>
      </c>
      <c r="L35" s="7"/>
      <c r="N35" s="26"/>
      <c r="P35" s="13" t="str">
        <f>IF(COUNTIF(入力用シート!$E$6:$K$40,入力用シート!R35)&gt;0,"(選択済)","")</f>
        <v>(選択済)</v>
      </c>
      <c r="Q35" s="8">
        <v>31</v>
      </c>
      <c r="R35" s="2" t="s">
        <v>149</v>
      </c>
      <c r="S35" s="9" t="s">
        <v>150</v>
      </c>
    </row>
    <row r="36" spans="2:19" ht="18.75" customHeight="1">
      <c r="B36" s="25"/>
      <c r="C36" s="48" t="s">
        <v>222</v>
      </c>
      <c r="D36" s="7"/>
      <c r="E36" s="32" t="str">
        <f>IFERROR(VLOOKUP(入力用シート!E37,入力用シート!$R$5:$S$64,2,FALSE)&amp;"","")</f>
        <v>なまえ８</v>
      </c>
      <c r="F36" s="32" t="str">
        <f>IFERROR(VLOOKUP(入力用シート!F37,入力用シート!$R$5:$S$64,2,FALSE)&amp;"","")</f>
        <v>なまえ７</v>
      </c>
      <c r="G36" s="7"/>
      <c r="H36" s="32" t="str">
        <f>IFERROR(VLOOKUP(入力用シート!H37,入力用シート!$R$5:$S$64,2,FALSE)&amp;"","")</f>
        <v>なまえ５１</v>
      </c>
      <c r="I36" s="7"/>
      <c r="J36" s="32" t="str">
        <f>IFERROR(VLOOKUP(入力用シート!J37,入力用シート!$R$5:$S$64,2,FALSE)&amp;"","")</f>
        <v>なまえ６</v>
      </c>
      <c r="K36" s="32" t="str">
        <f>IFERROR(VLOOKUP(入力用シート!K37,入力用シート!$R$5:$S$64,2,FALSE)&amp;"","")</f>
        <v>なまえ５</v>
      </c>
      <c r="L36" s="7"/>
      <c r="M36" s="48" t="s">
        <v>222</v>
      </c>
      <c r="N36" s="26"/>
      <c r="P36" s="13" t="str">
        <f>IF(COUNTIF(入力用シート!$E$6:$K$40,入力用シート!R36)&gt;0,"(選択済)","")</f>
        <v>(選択済)</v>
      </c>
      <c r="Q36" s="8">
        <v>32</v>
      </c>
      <c r="R36" s="2" t="s">
        <v>151</v>
      </c>
      <c r="S36" s="9" t="s">
        <v>152</v>
      </c>
    </row>
    <row r="37" spans="2:19" ht="19.5" thickBot="1">
      <c r="B37" s="25"/>
      <c r="C37" s="49"/>
      <c r="D37" s="7"/>
      <c r="E37" s="30" t="s">
        <v>103</v>
      </c>
      <c r="F37" s="30" t="s">
        <v>101</v>
      </c>
      <c r="G37" s="7"/>
      <c r="H37" s="30" t="s">
        <v>189</v>
      </c>
      <c r="I37" s="7"/>
      <c r="J37" s="30" t="s">
        <v>99</v>
      </c>
      <c r="K37" s="30" t="s">
        <v>97</v>
      </c>
      <c r="L37" s="7"/>
      <c r="M37" s="49"/>
      <c r="N37" s="26"/>
      <c r="P37" s="13" t="str">
        <f>IF(COUNTIF(入力用シート!$E$6:$K$40,入力用シート!R37)&gt;0,"(選択済)","")</f>
        <v>(選択済)</v>
      </c>
      <c r="Q37" s="8">
        <v>33</v>
      </c>
      <c r="R37" s="2" t="s">
        <v>153</v>
      </c>
      <c r="S37" s="9" t="s">
        <v>154</v>
      </c>
    </row>
    <row r="38" spans="2:19" ht="19.5" thickBot="1">
      <c r="B38" s="25"/>
      <c r="D38" s="7"/>
      <c r="E38" s="31">
        <f>F38+1</f>
        <v>4</v>
      </c>
      <c r="F38" s="31">
        <f>J38+1</f>
        <v>3</v>
      </c>
      <c r="G38" s="7"/>
      <c r="H38" s="31" t="s">
        <v>211</v>
      </c>
      <c r="I38" s="7"/>
      <c r="J38" s="31">
        <f>K38+1</f>
        <v>2</v>
      </c>
      <c r="K38" s="31">
        <v>1</v>
      </c>
      <c r="L38" s="7"/>
      <c r="N38" s="26"/>
      <c r="P38" s="13" t="str">
        <f>IF(COUNTIF(入力用シート!$E$6:$K$40,入力用シート!R38)&gt;0,"(選択済)","")</f>
        <v>(選択済)</v>
      </c>
      <c r="Q38" s="8">
        <v>34</v>
      </c>
      <c r="R38" s="2" t="s">
        <v>155</v>
      </c>
      <c r="S38" s="9" t="s">
        <v>156</v>
      </c>
    </row>
    <row r="39" spans="2:19" ht="18.75" customHeight="1">
      <c r="B39" s="25"/>
      <c r="C39" s="48" t="s">
        <v>223</v>
      </c>
      <c r="D39" s="7"/>
      <c r="E39" s="32" t="str">
        <f>IFERROR(VLOOKUP(入力用シート!E40,入力用シート!$R$5:$S$64,2,FALSE)&amp;"","")</f>
        <v>なまえ４</v>
      </c>
      <c r="F39" s="32" t="str">
        <f>IFERROR(VLOOKUP(入力用シート!F40,入力用シート!$R$5:$S$64,2,FALSE)&amp;"","")</f>
        <v>なまえ３</v>
      </c>
      <c r="G39" s="7"/>
      <c r="H39" s="32" t="str">
        <f>IFERROR(VLOOKUP(入力用シート!H40,入力用シート!$R$5:$S$64,2,FALSE)&amp;"","")</f>
        <v>なまえ５０</v>
      </c>
      <c r="I39" s="7"/>
      <c r="J39" s="32" t="str">
        <f>IFERROR(VLOOKUP(入力用シート!J40,入力用シート!$R$5:$S$64,2,FALSE)&amp;"","")</f>
        <v>なまえ２</v>
      </c>
      <c r="K39" s="32" t="str">
        <f>IFERROR(VLOOKUP(入力用シート!K40,入力用シート!$R$5:$S$64,2,FALSE)&amp;"","")</f>
        <v>なまえ１</v>
      </c>
      <c r="L39" s="7"/>
      <c r="M39" s="48" t="s">
        <v>223</v>
      </c>
      <c r="N39" s="26"/>
      <c r="P39" s="13" t="str">
        <f>IF(COUNTIF(入力用シート!$E$6:$K$40,入力用シート!R39)&gt;0,"(選択済)","")</f>
        <v>(選択済)</v>
      </c>
      <c r="Q39" s="8">
        <v>35</v>
      </c>
      <c r="R39" s="2" t="s">
        <v>157</v>
      </c>
      <c r="S39" s="9" t="s">
        <v>158</v>
      </c>
    </row>
    <row r="40" spans="2:19" ht="19.5" thickBot="1">
      <c r="B40" s="25"/>
      <c r="C40" s="49"/>
      <c r="D40" s="7"/>
      <c r="E40" s="30" t="s">
        <v>95</v>
      </c>
      <c r="F40" s="30" t="s">
        <v>93</v>
      </c>
      <c r="G40" s="7"/>
      <c r="H40" s="30" t="s">
        <v>187</v>
      </c>
      <c r="I40" s="7"/>
      <c r="J40" s="30" t="s">
        <v>91</v>
      </c>
      <c r="K40" s="30" t="s">
        <v>89</v>
      </c>
      <c r="L40" s="7"/>
      <c r="M40" s="49"/>
      <c r="N40" s="26"/>
      <c r="P40" s="13" t="str">
        <f>IF(COUNTIF(入力用シート!$E$6:$K$40,入力用シート!R40)&gt;0,"(選択済)","")</f>
        <v>(選択済)</v>
      </c>
      <c r="Q40" s="8">
        <v>36</v>
      </c>
      <c r="R40" s="2" t="s">
        <v>159</v>
      </c>
      <c r="S40" s="9" t="s">
        <v>160</v>
      </c>
    </row>
    <row r="41" spans="2:19" ht="19.5" thickBot="1">
      <c r="B41" s="25"/>
      <c r="C41" s="7"/>
      <c r="D41" s="7"/>
      <c r="E41" s="7"/>
      <c r="F41" s="7"/>
      <c r="G41" s="7"/>
      <c r="H41" s="7"/>
      <c r="I41" s="7"/>
      <c r="J41" s="7"/>
      <c r="K41" s="7"/>
      <c r="L41" s="7"/>
      <c r="M41" s="7"/>
      <c r="N41" s="26"/>
      <c r="P41" s="13" t="str">
        <f>IF(COUNTIF(入力用シート!$E$6:$K$40,入力用シート!R41)&gt;0,"(選択済)","")</f>
        <v>(選択済)</v>
      </c>
      <c r="Q41" s="8">
        <v>37</v>
      </c>
      <c r="R41" s="2" t="s">
        <v>161</v>
      </c>
      <c r="S41" s="9" t="s">
        <v>162</v>
      </c>
    </row>
    <row r="42" spans="2:19" ht="18.75" customHeight="1">
      <c r="B42" s="25"/>
      <c r="D42" s="7"/>
      <c r="E42" s="60" t="s">
        <v>209</v>
      </c>
      <c r="F42" s="61"/>
      <c r="G42" s="7"/>
      <c r="H42" s="66" t="s">
        <v>224</v>
      </c>
      <c r="I42" s="7"/>
      <c r="J42" s="7"/>
      <c r="K42" s="60" t="s">
        <v>210</v>
      </c>
      <c r="L42" s="64"/>
      <c r="M42" s="64"/>
      <c r="N42" s="61"/>
      <c r="P42" s="13" t="str">
        <f>IF(COUNTIF(入力用シート!$E$6:$K$40,入力用シート!R42)&gt;0,"(選択済)","")</f>
        <v>(選択済)</v>
      </c>
      <c r="Q42" s="8">
        <v>38</v>
      </c>
      <c r="R42" s="2" t="s">
        <v>163</v>
      </c>
      <c r="S42" s="9" t="s">
        <v>164</v>
      </c>
    </row>
    <row r="43" spans="2:19" ht="19.5" thickBot="1">
      <c r="B43" s="25"/>
      <c r="D43" s="7"/>
      <c r="E43" s="62"/>
      <c r="F43" s="63"/>
      <c r="G43" s="7"/>
      <c r="H43" s="67"/>
      <c r="I43" s="7"/>
      <c r="J43" s="7"/>
      <c r="K43" s="62"/>
      <c r="L43" s="65"/>
      <c r="M43" s="65"/>
      <c r="N43" s="63"/>
      <c r="P43" s="13" t="str">
        <f>IF(COUNTIF(入力用シート!$E$6:$K$40,入力用シート!R43)&gt;0,"(選択済)","")</f>
        <v>(選択済)</v>
      </c>
      <c r="Q43" s="8">
        <v>39</v>
      </c>
      <c r="R43" s="2" t="s">
        <v>165</v>
      </c>
      <c r="S43" s="9" t="s">
        <v>166</v>
      </c>
    </row>
    <row r="44" spans="2:19" ht="19.5" thickBot="1">
      <c r="B44" s="27"/>
      <c r="C44" s="19"/>
      <c r="D44" s="28"/>
      <c r="E44" s="28"/>
      <c r="F44" s="28"/>
      <c r="G44" s="28"/>
      <c r="H44" s="28"/>
      <c r="I44" s="28"/>
      <c r="J44" s="28"/>
      <c r="K44" s="28"/>
      <c r="L44" s="28"/>
      <c r="M44" s="19"/>
      <c r="N44" s="29"/>
      <c r="P44" s="13" t="str">
        <f>IF(COUNTIF(入力用シート!$E$6:$K$40,入力用シート!R44)&gt;0,"(選択済)","")</f>
        <v>(選択済)</v>
      </c>
      <c r="Q44" s="8">
        <v>40</v>
      </c>
      <c r="R44" s="2" t="s">
        <v>167</v>
      </c>
      <c r="S44" s="9" t="s">
        <v>168</v>
      </c>
    </row>
    <row r="45" spans="2:19" ht="18.75" customHeight="1">
      <c r="N45" s="7"/>
      <c r="P45" s="13" t="str">
        <f>IF(COUNTIF(入力用シート!$E$6:$K$40,入力用シート!R45)&gt;0,"(選択済)","")</f>
        <v>(選択済)</v>
      </c>
      <c r="Q45" s="8">
        <v>41</v>
      </c>
      <c r="R45" s="2" t="s">
        <v>169</v>
      </c>
      <c r="S45" s="9" t="s">
        <v>170</v>
      </c>
    </row>
    <row r="46" spans="2:19">
      <c r="N46" s="7"/>
      <c r="P46" s="13" t="str">
        <f>IF(COUNTIF(入力用シート!$E$6:$K$40,入力用シート!R46)&gt;0,"(選択済)","")</f>
        <v>(選択済)</v>
      </c>
      <c r="Q46" s="8">
        <v>42</v>
      </c>
      <c r="R46" s="2" t="s">
        <v>171</v>
      </c>
      <c r="S46" s="9" t="s">
        <v>172</v>
      </c>
    </row>
    <row r="47" spans="2:19">
      <c r="P47" s="13" t="str">
        <f>IF(COUNTIF(入力用シート!$E$6:$K$40,入力用シート!R47)&gt;0,"(選択済)","")</f>
        <v>(選択済)</v>
      </c>
      <c r="Q47" s="8">
        <v>43</v>
      </c>
      <c r="R47" s="2" t="s">
        <v>173</v>
      </c>
      <c r="S47" s="9" t="s">
        <v>174</v>
      </c>
    </row>
    <row r="48" spans="2:19" ht="18.75" customHeight="1">
      <c r="P48" s="13" t="str">
        <f>IF(COUNTIF(入力用シート!$E$6:$K$40,入力用シート!R48)&gt;0,"(選択済)","")</f>
        <v>(選択済)</v>
      </c>
      <c r="Q48" s="8">
        <v>44</v>
      </c>
      <c r="R48" s="2" t="s">
        <v>175</v>
      </c>
      <c r="S48" s="9" t="s">
        <v>176</v>
      </c>
    </row>
    <row r="49" spans="14:19">
      <c r="P49" s="13" t="str">
        <f>IF(COUNTIF(入力用シート!$E$6:$K$40,入力用シート!R49)&gt;0,"(選択済)","")</f>
        <v>(選択済)</v>
      </c>
      <c r="Q49" s="8">
        <v>45</v>
      </c>
      <c r="R49" s="2" t="s">
        <v>177</v>
      </c>
      <c r="S49" s="9" t="s">
        <v>178</v>
      </c>
    </row>
    <row r="50" spans="14:19">
      <c r="P50" s="13" t="str">
        <f>IF(COUNTIF(入力用シート!$E$6:$K$40,入力用シート!R50)&gt;0,"(選択済)","")</f>
        <v>(選択済)</v>
      </c>
      <c r="Q50" s="8">
        <v>46</v>
      </c>
      <c r="R50" s="2" t="s">
        <v>179</v>
      </c>
      <c r="S50" s="9" t="s">
        <v>180</v>
      </c>
    </row>
    <row r="51" spans="14:19" ht="18.75" customHeight="1">
      <c r="P51" s="13" t="str">
        <f>IF(COUNTIF(入力用シート!$E$6:$K$40,入力用シート!R51)&gt;0,"(選択済)","")</f>
        <v>(選択済)</v>
      </c>
      <c r="Q51" s="8">
        <v>47</v>
      </c>
      <c r="R51" s="2" t="s">
        <v>181</v>
      </c>
      <c r="S51" s="9" t="s">
        <v>182</v>
      </c>
    </row>
    <row r="52" spans="14:19">
      <c r="P52" s="13" t="str">
        <f>IF(COUNTIF(入力用シート!$E$6:$K$40,入力用シート!R52)&gt;0,"(選択済)","")</f>
        <v>(選択済)</v>
      </c>
      <c r="Q52" s="8">
        <v>48</v>
      </c>
      <c r="R52" s="2" t="s">
        <v>183</v>
      </c>
      <c r="S52" s="9" t="s">
        <v>184</v>
      </c>
    </row>
    <row r="53" spans="14:19">
      <c r="P53" s="13" t="str">
        <f>IF(COUNTIF(入力用シート!$E$6:$K$40,入力用シート!R53)&gt;0,"(選択済)","")</f>
        <v>(選択済)</v>
      </c>
      <c r="Q53" s="8">
        <v>49</v>
      </c>
      <c r="R53" s="2" t="s">
        <v>185</v>
      </c>
      <c r="S53" s="9" t="s">
        <v>186</v>
      </c>
    </row>
    <row r="54" spans="14:19" ht="18.75" customHeight="1">
      <c r="P54" s="13" t="str">
        <f>IF(COUNTIF(入力用シート!$E$6:$K$40,入力用シート!R54)&gt;0,"(選択済)","")</f>
        <v>(選択済)</v>
      </c>
      <c r="Q54" s="8">
        <v>50</v>
      </c>
      <c r="R54" s="2" t="s">
        <v>187</v>
      </c>
      <c r="S54" s="9" t="s">
        <v>188</v>
      </c>
    </row>
    <row r="55" spans="14:19">
      <c r="P55" s="13" t="str">
        <f>IF(COUNTIF(入力用シート!$E$6:$K$40,入力用シート!R55)&gt;0,"(選択済)","")</f>
        <v>(選択済)</v>
      </c>
      <c r="Q55" s="8">
        <v>51</v>
      </c>
      <c r="R55" s="2" t="s">
        <v>189</v>
      </c>
      <c r="S55" s="9" t="s">
        <v>190</v>
      </c>
    </row>
    <row r="56" spans="14:19">
      <c r="P56" s="13" t="str">
        <f>IF(COUNTIF(入力用シート!$E$6:$K$40,入力用シート!R56)&gt;0,"(選択済)","")</f>
        <v>(選択済)</v>
      </c>
      <c r="Q56" s="8">
        <v>52</v>
      </c>
      <c r="R56" s="2" t="s">
        <v>191</v>
      </c>
      <c r="S56" s="9" t="s">
        <v>192</v>
      </c>
    </row>
    <row r="57" spans="14:19" ht="18.75" customHeight="1">
      <c r="P57" s="13" t="str">
        <f>IF(COUNTIF(入力用シート!$E$6:$K$40,入力用シート!R57)&gt;0,"(選択済)","")</f>
        <v>(選択済)</v>
      </c>
      <c r="Q57" s="8">
        <v>53</v>
      </c>
      <c r="R57" s="2" t="s">
        <v>193</v>
      </c>
      <c r="S57" s="9" t="s">
        <v>194</v>
      </c>
    </row>
    <row r="58" spans="14:19">
      <c r="P58" s="13" t="str">
        <f>IF(COUNTIF(入力用シート!$E$6:$K$40,入力用シート!R58)&gt;0,"(選択済)","")</f>
        <v>(選択済)</v>
      </c>
      <c r="Q58" s="8">
        <v>54</v>
      </c>
      <c r="R58" s="2" t="s">
        <v>195</v>
      </c>
      <c r="S58" s="9" t="s">
        <v>196</v>
      </c>
    </row>
    <row r="59" spans="14:19">
      <c r="P59" s="13" t="str">
        <f>IF(COUNTIF(入力用シート!$E$6:$K$40,入力用シート!R59)&gt;0,"(選択済)","")</f>
        <v>(選択済)</v>
      </c>
      <c r="Q59" s="8">
        <v>55</v>
      </c>
      <c r="R59" s="2" t="s">
        <v>197</v>
      </c>
      <c r="S59" s="9" t="s">
        <v>198</v>
      </c>
    </row>
    <row r="60" spans="14:19">
      <c r="P60" s="13" t="str">
        <f>IF(COUNTIF(入力用シート!$E$6:$K$40,入力用シート!R60)&gt;0,"(選択済)","")</f>
        <v>(選択済)</v>
      </c>
      <c r="Q60" s="8">
        <v>56</v>
      </c>
      <c r="R60" s="2" t="s">
        <v>199</v>
      </c>
      <c r="S60" s="9" t="s">
        <v>200</v>
      </c>
    </row>
    <row r="61" spans="14:19">
      <c r="P61" s="13" t="str">
        <f>IF(COUNTIF(入力用シート!$E$6:$K$40,入力用シート!R61)&gt;0,"(選択済)","")</f>
        <v>(選択済)</v>
      </c>
      <c r="Q61" s="8">
        <v>57</v>
      </c>
      <c r="R61" s="2" t="s">
        <v>201</v>
      </c>
      <c r="S61" s="9" t="s">
        <v>202</v>
      </c>
    </row>
    <row r="62" spans="14:19">
      <c r="P62" s="13" t="str">
        <f>IF(COUNTIF(入力用シート!$E$6:$K$40,入力用シート!R62)&gt;0,"(選択済)","")</f>
        <v>(選択済)</v>
      </c>
      <c r="Q62" s="8">
        <v>58</v>
      </c>
      <c r="R62" s="2" t="s">
        <v>203</v>
      </c>
      <c r="S62" s="9" t="s">
        <v>204</v>
      </c>
    </row>
    <row r="63" spans="14:19">
      <c r="N63" s="7"/>
      <c r="P63" s="13" t="str">
        <f>IF(COUNTIF(入力用シート!$E$6:$K$40,入力用シート!R63)&gt;0,"(選択済)","")</f>
        <v>(選択済)</v>
      </c>
      <c r="Q63" s="8">
        <v>59</v>
      </c>
      <c r="R63" s="2" t="s">
        <v>205</v>
      </c>
      <c r="S63" s="9" t="s">
        <v>206</v>
      </c>
    </row>
    <row r="64" spans="14:19" ht="19.5" thickBot="1">
      <c r="P64" s="13" t="str">
        <f>IF(COUNTIF(入力用シート!$E$6:$K$40,入力用シート!R64)&gt;0,"(選択済)","")</f>
        <v>(選択済)</v>
      </c>
      <c r="Q64" s="10">
        <v>60</v>
      </c>
      <c r="R64" s="11" t="s">
        <v>207</v>
      </c>
      <c r="S64" s="12" t="s">
        <v>208</v>
      </c>
    </row>
  </sheetData>
  <mergeCells count="30">
    <mergeCell ref="C18:C19"/>
    <mergeCell ref="C30:C31"/>
    <mergeCell ref="M24:M25"/>
    <mergeCell ref="C27:C28"/>
    <mergeCell ref="M27:M28"/>
    <mergeCell ref="M18:M19"/>
    <mergeCell ref="M21:M22"/>
    <mergeCell ref="C21:C22"/>
    <mergeCell ref="C24:C25"/>
    <mergeCell ref="M9:M10"/>
    <mergeCell ref="M12:M13"/>
    <mergeCell ref="M15:M16"/>
    <mergeCell ref="Q2:R3"/>
    <mergeCell ref="C6:C7"/>
    <mergeCell ref="C9:C10"/>
    <mergeCell ref="C12:C13"/>
    <mergeCell ref="C15:C16"/>
    <mergeCell ref="B2:E2"/>
    <mergeCell ref="F2:G2"/>
    <mergeCell ref="M6:M7"/>
    <mergeCell ref="E42:F43"/>
    <mergeCell ref="K42:N43"/>
    <mergeCell ref="H42:H43"/>
    <mergeCell ref="M30:M31"/>
    <mergeCell ref="C33:C34"/>
    <mergeCell ref="M33:M34"/>
    <mergeCell ref="C36:C37"/>
    <mergeCell ref="M36:M37"/>
    <mergeCell ref="C39:C40"/>
    <mergeCell ref="M39:M40"/>
  </mergeCells>
  <phoneticPr fontId="1"/>
  <conditionalFormatting sqref="K2">
    <cfRule type="cellIs" dxfId="2" priority="4" operator="notEqual">
      <formula>$J$2</formula>
    </cfRule>
  </conditionalFormatting>
  <conditionalFormatting sqref="J7:K7 H7 E7:F7 J10:K10 H10 E10:F10 J13:K13 H13 E13:F13 J16:K16 H16 E16:F16 J19:K19 H19 E19:F19 J22:K22 H22 E22:F22 J25:K25 H25 E25:F25 J28:K28 H28 E28:F28 J31:K31 H31 E31:F31 J34:K34 H34 E34:F34 J37:K37 H37 E37:F37 J40:K40 H40 E40:F40">
    <cfRule type="cellIs" dxfId="1" priority="3" operator="notEqual">
      <formula>""</formula>
    </cfRule>
  </conditionalFormatting>
  <conditionalFormatting sqref="E40:F40 H40 J40:K40 E37:F37 H37 J37:K37 E34:F34 H34 J34:K34 E31:F31 H31 J31:K31 E28:F28 H28 J28:K28 E25:F25 H25 J25:K25 E22:F22 H22 J22:K22 E19:F19 H19 J19:K19 E16:F16 H16 J16:K16 E13:F13 H13 J13:K13 E10:F10 H10 J10:K10 E7:F7 H7 J7:K7">
    <cfRule type="duplicateValues" dxfId="0" priority="2"/>
  </conditionalFormatting>
  <dataValidations count="1">
    <dataValidation type="list" allowBlank="1" showInputMessage="1" showErrorMessage="1" sqref="J7:K7 J16:K16 J40:K40 J13:K13 J37:K37 J19:K19 J22:K22 J25:K25 J28:K28 J31:K31 J34:K34 J10:K10 H7 H10 H13 H16 H19 H22 H25 H28 H31 H34 H37 H40 E7:F7 E10:F10 E13:F13 E16:F16 E19:F19 E22:F22 E25:F25 E28:F28 E31:F31 E34:F34 E37:F37 E40:F40" xr:uid="{5147DFA2-04CD-43C9-AAED-D1C0878E6599}">
      <formula1>$R$5:$R$64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4" customWidth="1"/>
    <col min="4" max="16384" width="9" style="4"/>
  </cols>
  <sheetData>
    <row r="1" spans="1:3">
      <c r="A1" s="3" t="s">
        <v>3</v>
      </c>
    </row>
    <row r="2" spans="1:3">
      <c r="A2" s="3"/>
    </row>
    <row r="3" spans="1:3">
      <c r="B3" s="4" t="s">
        <v>4</v>
      </c>
    </row>
    <row r="4" spans="1:3">
      <c r="C4" s="5" t="s">
        <v>5</v>
      </c>
    </row>
    <row r="5" spans="1:3">
      <c r="C5" s="5"/>
    </row>
    <row r="6" spans="1:3">
      <c r="B6" s="4" t="s">
        <v>6</v>
      </c>
    </row>
    <row r="7" spans="1:3">
      <c r="C7" s="4" t="s">
        <v>7</v>
      </c>
    </row>
    <row r="8" spans="1:3">
      <c r="C8" s="4" t="s">
        <v>8</v>
      </c>
    </row>
    <row r="9" spans="1:3">
      <c r="C9" s="4" t="s">
        <v>9</v>
      </c>
    </row>
    <row r="10" spans="1:3">
      <c r="C10" s="4" t="s">
        <v>10</v>
      </c>
    </row>
    <row r="11" spans="1:3">
      <c r="C11" s="4" t="s">
        <v>11</v>
      </c>
    </row>
    <row r="12" spans="1:3">
      <c r="C12" s="4" t="s">
        <v>12</v>
      </c>
    </row>
    <row r="14" spans="1:3">
      <c r="B14" s="4" t="s">
        <v>13</v>
      </c>
    </row>
    <row r="15" spans="1:3">
      <c r="C15" s="4" t="s">
        <v>14</v>
      </c>
    </row>
    <row r="16" spans="1:3">
      <c r="C16" s="4" t="s">
        <v>15</v>
      </c>
    </row>
    <row r="17" spans="1:4">
      <c r="C17" s="4" t="s">
        <v>16</v>
      </c>
    </row>
    <row r="18" spans="1:4">
      <c r="C18" s="4" t="s">
        <v>17</v>
      </c>
    </row>
    <row r="19" spans="1:4">
      <c r="C19" s="4" t="s">
        <v>18</v>
      </c>
    </row>
    <row r="21" spans="1:4">
      <c r="A21" s="3" t="s">
        <v>19</v>
      </c>
    </row>
    <row r="22" spans="1:4">
      <c r="A22" s="3"/>
    </row>
    <row r="23" spans="1:4">
      <c r="B23" s="4" t="s">
        <v>20</v>
      </c>
    </row>
    <row r="24" spans="1:4">
      <c r="C24" s="4" t="s">
        <v>21</v>
      </c>
    </row>
    <row r="25" spans="1:4">
      <c r="D25" s="5" t="s">
        <v>22</v>
      </c>
    </row>
    <row r="26" spans="1:4">
      <c r="C26" s="4" t="s">
        <v>23</v>
      </c>
    </row>
    <row r="27" spans="1:4">
      <c r="D27" s="5" t="s">
        <v>24</v>
      </c>
    </row>
    <row r="28" spans="1:4">
      <c r="C28" s="6" t="s">
        <v>25</v>
      </c>
    </row>
    <row r="29" spans="1:4">
      <c r="D29" s="5" t="s">
        <v>26</v>
      </c>
    </row>
    <row r="30" spans="1:4">
      <c r="C30" s="4" t="s">
        <v>27</v>
      </c>
    </row>
    <row r="31" spans="1:4">
      <c r="D31" s="5" t="s">
        <v>28</v>
      </c>
    </row>
    <row r="33" spans="2:4">
      <c r="B33" s="4" t="s">
        <v>29</v>
      </c>
    </row>
    <row r="34" spans="2:4">
      <c r="C34" s="4" t="s">
        <v>30</v>
      </c>
    </row>
    <row r="35" spans="2:4">
      <c r="D35" s="5" t="s">
        <v>31</v>
      </c>
    </row>
    <row r="37" spans="2:4">
      <c r="B37" s="4" t="s">
        <v>32</v>
      </c>
    </row>
    <row r="38" spans="2:4">
      <c r="C38" s="4" t="s">
        <v>33</v>
      </c>
    </row>
    <row r="39" spans="2:4">
      <c r="D39" s="5" t="s">
        <v>34</v>
      </c>
    </row>
    <row r="40" spans="2:4">
      <c r="C40" s="4" t="s">
        <v>35</v>
      </c>
    </row>
    <row r="41" spans="2:4">
      <c r="D41" s="5" t="s">
        <v>36</v>
      </c>
    </row>
    <row r="43" spans="2:4">
      <c r="B43" s="4" t="s">
        <v>37</v>
      </c>
    </row>
    <row r="44" spans="2:4">
      <c r="C44" s="4" t="s">
        <v>38</v>
      </c>
    </row>
    <row r="45" spans="2:4">
      <c r="D45" s="5" t="s">
        <v>39</v>
      </c>
    </row>
    <row r="46" spans="2:4">
      <c r="C46" s="4" t="s">
        <v>40</v>
      </c>
    </row>
    <row r="47" spans="2:4">
      <c r="D47" s="5" t="s">
        <v>41</v>
      </c>
    </row>
    <row r="49" spans="2:4">
      <c r="B49" s="4" t="s">
        <v>42</v>
      </c>
    </row>
    <row r="50" spans="2:4">
      <c r="C50" s="4" t="s">
        <v>43</v>
      </c>
    </row>
    <row r="51" spans="2:4">
      <c r="D51" s="5" t="s">
        <v>44</v>
      </c>
    </row>
    <row r="52" spans="2:4">
      <c r="C52" s="4" t="s">
        <v>45</v>
      </c>
    </row>
    <row r="53" spans="2:4">
      <c r="D53" s="5" t="s">
        <v>46</v>
      </c>
    </row>
    <row r="54" spans="2:4">
      <c r="C54" s="4" t="s">
        <v>47</v>
      </c>
    </row>
    <row r="55" spans="2:4">
      <c r="D55" s="5" t="s">
        <v>48</v>
      </c>
    </row>
    <row r="57" spans="2:4">
      <c r="B57" s="4" t="s">
        <v>49</v>
      </c>
    </row>
    <row r="58" spans="2:4">
      <c r="C58" s="4" t="s">
        <v>50</v>
      </c>
    </row>
    <row r="59" spans="2:4">
      <c r="D59" s="5" t="s">
        <v>51</v>
      </c>
    </row>
    <row r="60" spans="2:4">
      <c r="C60" s="4" t="s">
        <v>52</v>
      </c>
    </row>
    <row r="61" spans="2:4">
      <c r="D61" s="5" t="s">
        <v>53</v>
      </c>
    </row>
    <row r="62" spans="2:4">
      <c r="C62" s="4" t="s">
        <v>54</v>
      </c>
    </row>
    <row r="63" spans="2:4">
      <c r="D63" s="5" t="s">
        <v>55</v>
      </c>
    </row>
    <row r="65" spans="2:4">
      <c r="B65" s="4" t="s">
        <v>56</v>
      </c>
    </row>
    <row r="66" spans="2:4">
      <c r="C66" s="4" t="s">
        <v>57</v>
      </c>
    </row>
    <row r="67" spans="2:4">
      <c r="D67" s="5" t="s">
        <v>58</v>
      </c>
    </row>
    <row r="68" spans="2:4">
      <c r="C68" s="4" t="s">
        <v>59</v>
      </c>
    </row>
    <row r="69" spans="2:4">
      <c r="D69" s="5" t="s">
        <v>60</v>
      </c>
    </row>
    <row r="70" spans="2:4">
      <c r="C70" s="4" t="s">
        <v>61</v>
      </c>
    </row>
    <row r="71" spans="2:4">
      <c r="D71" s="5" t="s">
        <v>62</v>
      </c>
    </row>
    <row r="72" spans="2:4">
      <c r="C72" s="4" t="s">
        <v>63</v>
      </c>
    </row>
    <row r="73" spans="2:4">
      <c r="D73" s="5" t="s">
        <v>64</v>
      </c>
    </row>
    <row r="74" spans="2:4">
      <c r="C74" s="4" t="s">
        <v>65</v>
      </c>
    </row>
    <row r="75" spans="2:4">
      <c r="D75" s="5" t="s">
        <v>66</v>
      </c>
    </row>
    <row r="77" spans="2:4">
      <c r="B77" s="4" t="s">
        <v>67</v>
      </c>
    </row>
    <row r="78" spans="2:4">
      <c r="C78" s="4" t="s">
        <v>68</v>
      </c>
    </row>
    <row r="79" spans="2:4">
      <c r="D79" s="5" t="s">
        <v>69</v>
      </c>
    </row>
    <row r="80" spans="2:4">
      <c r="C80" s="4" t="s">
        <v>70</v>
      </c>
    </row>
    <row r="81" spans="1:4">
      <c r="D81" s="5" t="s">
        <v>71</v>
      </c>
    </row>
    <row r="83" spans="1:4">
      <c r="A83" s="3" t="s">
        <v>72</v>
      </c>
    </row>
    <row r="84" spans="1:4">
      <c r="A84" s="3"/>
    </row>
    <row r="85" spans="1:4">
      <c r="B85" s="4" t="s">
        <v>73</v>
      </c>
    </row>
    <row r="86" spans="1:4">
      <c r="C86" s="5" t="s">
        <v>74</v>
      </c>
    </row>
    <row r="88" spans="1:4">
      <c r="B88" s="4" t="s">
        <v>75</v>
      </c>
    </row>
    <row r="89" spans="1:4">
      <c r="C89" s="5" t="s">
        <v>76</v>
      </c>
    </row>
    <row r="91" spans="1:4">
      <c r="B91" s="4" t="s">
        <v>77</v>
      </c>
    </row>
    <row r="92" spans="1:4">
      <c r="C92" s="5" t="s">
        <v>78</v>
      </c>
    </row>
    <row r="94" spans="1:4">
      <c r="B94" s="4" t="s">
        <v>79</v>
      </c>
    </row>
    <row r="95" spans="1:4">
      <c r="C95" s="5" t="s">
        <v>80</v>
      </c>
    </row>
    <row r="97" spans="1:3">
      <c r="A97" s="3" t="s">
        <v>81</v>
      </c>
    </row>
    <row r="98" spans="1:3">
      <c r="A98" s="3"/>
    </row>
    <row r="99" spans="1:3">
      <c r="B99" s="4" t="s">
        <v>82</v>
      </c>
    </row>
    <row r="100" spans="1:3">
      <c r="C100" s="5" t="s">
        <v>83</v>
      </c>
    </row>
    <row r="101" spans="1:3">
      <c r="C101" s="5"/>
    </row>
    <row r="102" spans="1:3">
      <c r="B102" s="4" t="s">
        <v>84</v>
      </c>
    </row>
    <row r="110" spans="1:3">
      <c r="C110" s="4" t="s">
        <v>85</v>
      </c>
    </row>
    <row r="111" spans="1:3">
      <c r="C111" s="4" t="s">
        <v>86</v>
      </c>
    </row>
    <row r="112" spans="1:3">
      <c r="C112" s="5" t="s">
        <v>87</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2022-03-27T05:38:00Z</cp:lastPrinted>
  <dcterms:created xsi:type="dcterms:W3CDTF">2015-06-05T18:19:34Z</dcterms:created>
  <dcterms:modified xsi:type="dcterms:W3CDTF">2022-03-29T02:44:21Z</dcterms:modified>
</cp:coreProperties>
</file>