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classroom-4-columns\download\"/>
    </mc:Choice>
  </mc:AlternateContent>
  <xr:revisionPtr revIDLastSave="0" documentId="13_ncr:1_{F3C9A42B-99E7-4315-A82A-189CC9484E38}" xr6:coauthVersionLast="47" xr6:coauthVersionMax="47" xr10:uidLastSave="{00000000-0000-0000-0000-000000000000}"/>
  <bookViews>
    <workbookView xWindow="6765" yWindow="870" windowWidth="19875" windowHeight="14115"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印刷用シート!$A$1:$Y$24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6" i="2" l="1"/>
  <c r="N26" i="2"/>
  <c r="H26" i="2"/>
  <c r="B26" i="2"/>
  <c r="T25" i="2"/>
  <c r="N25" i="2"/>
  <c r="H25" i="2"/>
  <c r="B25" i="2"/>
  <c r="P2" i="1"/>
  <c r="E1" i="2"/>
  <c r="T22" i="2"/>
  <c r="N22" i="2"/>
  <c r="H22" i="2"/>
  <c r="B22" i="2"/>
  <c r="T18" i="2"/>
  <c r="N18" i="2"/>
  <c r="H18" i="2"/>
  <c r="B18" i="2"/>
  <c r="T14" i="2"/>
  <c r="N14" i="2"/>
  <c r="H14" i="2"/>
  <c r="B14" i="2"/>
  <c r="T10" i="2"/>
  <c r="N10" i="2"/>
  <c r="H10" i="2"/>
  <c r="B10" i="2"/>
  <c r="T6" i="2"/>
  <c r="N6" i="2"/>
  <c r="H6" i="2"/>
  <c r="B6" i="2"/>
  <c r="T26" i="1"/>
  <c r="N26" i="1"/>
  <c r="H26" i="1"/>
  <c r="B26" i="1"/>
  <c r="T22" i="1"/>
  <c r="T21" i="2" s="1"/>
  <c r="N22" i="1"/>
  <c r="N21" i="2" s="1"/>
  <c r="H22" i="1"/>
  <c r="H21" i="2" s="1"/>
  <c r="B22" i="1"/>
  <c r="B21" i="2" s="1"/>
  <c r="T18" i="1"/>
  <c r="T17" i="2" s="1"/>
  <c r="N18" i="1"/>
  <c r="N17" i="2" s="1"/>
  <c r="H18" i="1"/>
  <c r="H17" i="2" s="1"/>
  <c r="B18" i="1"/>
  <c r="B17" i="2" s="1"/>
  <c r="T14" i="1"/>
  <c r="T13" i="2" s="1"/>
  <c r="N14" i="1"/>
  <c r="N13" i="2" s="1"/>
  <c r="H14" i="1"/>
  <c r="H13" i="2" s="1"/>
  <c r="B14" i="1"/>
  <c r="B13" i="2" s="1"/>
  <c r="T10" i="1"/>
  <c r="T9" i="2" s="1"/>
  <c r="N10" i="1"/>
  <c r="N9" i="2" s="1"/>
  <c r="H10" i="1"/>
  <c r="H9" i="2" s="1"/>
  <c r="B10" i="1"/>
  <c r="B9" i="2" s="1"/>
  <c r="T6" i="1"/>
  <c r="T5" i="2" s="1"/>
  <c r="N6" i="1"/>
  <c r="N5" i="2" s="1"/>
  <c r="H6" i="1"/>
  <c r="H5" i="2" s="1"/>
  <c r="B6" i="1"/>
  <c r="B5" i="2" s="1"/>
  <c r="B8" i="1"/>
  <c r="X28" i="1"/>
  <c r="W28" i="1"/>
  <c r="V28" i="1"/>
  <c r="U28" i="1"/>
  <c r="T28" i="1"/>
  <c r="X24" i="1"/>
  <c r="W24" i="1"/>
  <c r="V24" i="1"/>
  <c r="U24" i="1"/>
  <c r="T24" i="1"/>
  <c r="X20" i="1"/>
  <c r="W20" i="1"/>
  <c r="V20" i="1"/>
  <c r="U20" i="1"/>
  <c r="T20" i="1"/>
  <c r="X16" i="1"/>
  <c r="W16" i="1"/>
  <c r="V16" i="1"/>
  <c r="U16" i="1"/>
  <c r="T16" i="1"/>
  <c r="X12" i="1"/>
  <c r="W12" i="1"/>
  <c r="V12" i="1"/>
  <c r="U12" i="1"/>
  <c r="T12" i="1"/>
  <c r="X8" i="1"/>
  <c r="W8" i="1"/>
  <c r="V8" i="1"/>
  <c r="U8" i="1"/>
  <c r="T8" i="1"/>
  <c r="R28" i="1"/>
  <c r="Q28" i="1"/>
  <c r="P28" i="1"/>
  <c r="O28" i="1"/>
  <c r="N28" i="1"/>
  <c r="R24" i="1"/>
  <c r="Q24" i="1"/>
  <c r="P24" i="1"/>
  <c r="O24" i="1"/>
  <c r="N24" i="1"/>
  <c r="R20" i="1"/>
  <c r="Q20" i="1"/>
  <c r="P20" i="1"/>
  <c r="O20" i="1"/>
  <c r="N20" i="1"/>
  <c r="R16" i="1"/>
  <c r="Q16" i="1"/>
  <c r="P16" i="1"/>
  <c r="O16" i="1"/>
  <c r="N16" i="1"/>
  <c r="R12" i="1"/>
  <c r="Q12" i="1"/>
  <c r="P12" i="1"/>
  <c r="O12" i="1"/>
  <c r="N12" i="1"/>
  <c r="R8" i="1"/>
  <c r="Q8" i="1"/>
  <c r="P8" i="1"/>
  <c r="O8" i="1"/>
  <c r="N8" i="1"/>
  <c r="L28" i="1"/>
  <c r="K28" i="1"/>
  <c r="J28" i="1"/>
  <c r="I28" i="1"/>
  <c r="H28" i="1"/>
  <c r="L24" i="1"/>
  <c r="K24" i="1"/>
  <c r="J24" i="1"/>
  <c r="I24" i="1"/>
  <c r="H24" i="1"/>
  <c r="L20" i="1"/>
  <c r="K20" i="1"/>
  <c r="J20" i="1"/>
  <c r="I20" i="1"/>
  <c r="H20" i="1"/>
  <c r="L16" i="1"/>
  <c r="K16" i="1"/>
  <c r="J16" i="1"/>
  <c r="I16" i="1"/>
  <c r="H16" i="1"/>
  <c r="L12" i="1"/>
  <c r="K12" i="1"/>
  <c r="J12" i="1"/>
  <c r="I12" i="1"/>
  <c r="H12" i="1"/>
  <c r="L8" i="1"/>
  <c r="K8" i="1"/>
  <c r="J8" i="1"/>
  <c r="I8" i="1"/>
  <c r="H8" i="1"/>
  <c r="F28" i="1"/>
  <c r="E28" i="1"/>
  <c r="D28" i="1"/>
  <c r="C28" i="1"/>
  <c r="B28" i="1"/>
  <c r="F24" i="1"/>
  <c r="E24" i="1"/>
  <c r="D24" i="1"/>
  <c r="C24" i="1"/>
  <c r="B24" i="1"/>
  <c r="F20" i="1"/>
  <c r="E20" i="1"/>
  <c r="D20" i="1"/>
  <c r="C20" i="1"/>
  <c r="B20" i="1"/>
  <c r="F16" i="1"/>
  <c r="E16" i="1"/>
  <c r="D16" i="1"/>
  <c r="C16" i="1"/>
  <c r="B16" i="1"/>
  <c r="F12" i="1"/>
  <c r="E12" i="1"/>
  <c r="D12" i="1"/>
  <c r="C12" i="1"/>
  <c r="B12" i="1"/>
  <c r="F8" i="1"/>
  <c r="E8" i="1"/>
  <c r="D8" i="1"/>
  <c r="C8" i="1"/>
  <c r="Z6" i="1" l="1"/>
  <c r="Z7" i="1"/>
  <c r="Z11" i="1"/>
  <c r="Z8" i="1"/>
  <c r="Z12" i="1"/>
  <c r="Z16" i="1"/>
  <c r="Z20" i="1"/>
  <c r="Z24" i="1"/>
  <c r="Z28" i="1"/>
  <c r="Z9" i="1"/>
  <c r="Z13" i="1"/>
  <c r="Z17" i="1"/>
  <c r="Z21" i="1"/>
  <c r="Z25" i="1"/>
  <c r="Z10" i="1"/>
  <c r="Z14" i="1"/>
  <c r="Z18" i="1"/>
  <c r="Z22" i="1"/>
  <c r="Z26" i="1"/>
  <c r="Z15" i="1"/>
  <c r="Z19" i="1"/>
  <c r="Z23" i="1"/>
  <c r="Z27" i="1"/>
  <c r="Z5" i="1"/>
  <c r="V2" i="1" l="1"/>
</calcChain>
</file>

<file path=xl/sharedStrings.xml><?xml version="1.0" encoding="utf-8"?>
<sst xmlns="http://schemas.openxmlformats.org/spreadsheetml/2006/main" count="218" uniqueCount="154">
  <si>
    <t>#</t>
    <phoneticPr fontId="1"/>
  </si>
  <si>
    <t>名前</t>
    <rPh sb="0" eb="2">
      <t>ナマエ</t>
    </rPh>
    <phoneticPr fontId="1"/>
  </si>
  <si>
    <t>かな</t>
    <phoneticPr fontId="1"/>
  </si>
  <si>
    <t>クラス</t>
    <phoneticPr fontId="1"/>
  </si>
  <si>
    <t>教卓</t>
    <rPh sb="0" eb="2">
      <t>キョウタク</t>
    </rPh>
    <phoneticPr fontId="1"/>
  </si>
  <si>
    <t>クラス名</t>
  </si>
  <si>
    <t>生徒数</t>
    <rPh sb="0" eb="3">
      <t>セイトスウ</t>
    </rPh>
    <phoneticPr fontId="1"/>
  </si>
  <si>
    <t>指定数</t>
    <rPh sb="0" eb="3">
      <t>シテイスウ</t>
    </rPh>
    <phoneticPr fontId="1"/>
  </si>
  <si>
    <t>教卓</t>
    <phoneticPr fontId="1"/>
  </si>
  <si>
    <t>日付</t>
    <rPh sb="0" eb="2">
      <t>ヒヅケ</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</si>
  <si>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</si>
  <si>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</si>
  <si>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</si>
  <si>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</si>
  <si>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</si>
  <si>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</si>
  <si>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</si>
  <si>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</si>
  <si>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</si>
  <si>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</si>
  <si>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</si>
  <si>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</si>
  <si>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</si>
  <si>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</si>
  <si>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</si>
  <si>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</si>
  <si>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</si>
  <si>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</si>
  <si>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</si>
  <si>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</si>
  <si>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</si>
  <si>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</si>
  <si>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</si>
  <si>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</si>
  <si>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</si>
  <si>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</si>
  <si>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</si>
  <si>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</si>
  <si>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</si>
  <si>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</si>
  <si>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</si>
  <si>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</si>
  <si>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</si>
  <si>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</si>
  <si>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</si>
  <si>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</si>
  <si>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</si>
  <si>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</si>
  <si>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</si>
  <si>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</si>
  <si>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</si>
  <si>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</si>
  <si>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</si>
  <si>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</si>
  <si>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</si>
  <si>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</si>
  <si>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</si>
  <si>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</si>
  <si>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</si>
  <si>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</si>
  <si>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</si>
  <si>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</si>
  <si>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</si>
  <si>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</si>
  <si>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</si>
  <si>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</si>
  <si>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</si>
  <si>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</si>
  <si>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</si>
  <si>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</si>
  <si>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</si>
  <si>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</si>
  <si>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</si>
  <si>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</si>
  <si>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</si>
  <si>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</si>
  <si>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</si>
  <si>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</si>
  <si>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</si>
  <si>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</si>
  <si>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</si>
  <si>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</si>
  <si>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</si>
  <si>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</si>
  <si>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</si>
  <si>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</si>
  <si>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</si>
  <si>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</si>
  <si>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</si>
  <si>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</si>
  <si>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</si>
  <si>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</si>
  <si>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</si>
  <si>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</si>
  <si>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</si>
  <si>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男子</t>
  </si>
  <si>
    <t>女子</t>
  </si>
  <si>
    <t>性別</t>
    <rPh sb="0" eb="2">
      <t>セイベツ</t>
    </rPh>
    <phoneticPr fontId="1"/>
  </si>
  <si>
    <t>視力</t>
    <rPh sb="0" eb="2">
      <t>シリョク</t>
    </rPh>
    <phoneticPr fontId="1"/>
  </si>
  <si>
    <t>岡田 美佳</t>
  </si>
  <si>
    <t>おかだ みか</t>
  </si>
  <si>
    <t>佐藤 亮介</t>
  </si>
  <si>
    <t>さとう りょうすけ</t>
  </si>
  <si>
    <t>小林 歩美</t>
  </si>
  <si>
    <t>こばやし あゆみ</t>
  </si>
  <si>
    <t>伊藤 勇</t>
  </si>
  <si>
    <t>いとう いさむ</t>
  </si>
  <si>
    <t>木下 和代</t>
  </si>
  <si>
    <t>きのした かずよ</t>
  </si>
  <si>
    <t>川島 大介</t>
  </si>
  <si>
    <t>かわしま だいすけ</t>
  </si>
  <si>
    <t>石川 なおみ</t>
  </si>
  <si>
    <t>いしかわ なおみ</t>
  </si>
  <si>
    <t>大谷 洋平</t>
  </si>
  <si>
    <t>おおたに ようへい</t>
  </si>
  <si>
    <t>上田 達哉</t>
  </si>
  <si>
    <t>うえだ たつや</t>
  </si>
  <si>
    <t>小池 雅彦</t>
  </si>
  <si>
    <t>こいけ まさひこ</t>
  </si>
  <si>
    <t>高木 ありさ</t>
  </si>
  <si>
    <t>たかぎ ありさ</t>
  </si>
  <si>
    <t>鈴木 俊裕</t>
  </si>
  <si>
    <t>すずき としひろ</t>
  </si>
  <si>
    <t>清水 邦明</t>
  </si>
  <si>
    <t>しみず くにあき</t>
  </si>
  <si>
    <t>入江 正樹</t>
  </si>
  <si>
    <t>いりえ まさき</t>
  </si>
  <si>
    <t>岡 祐子</t>
  </si>
  <si>
    <t>おか ゆうこ</t>
  </si>
  <si>
    <t>栗原 泉</t>
  </si>
  <si>
    <t>くりはら いずみ</t>
  </si>
  <si>
    <t>鈴木 憲人</t>
  </si>
  <si>
    <t>すずき けんと</t>
  </si>
  <si>
    <t>栗田 武志</t>
  </si>
  <si>
    <t>くりた たけし</t>
  </si>
  <si>
    <t>伊藤 紘史</t>
  </si>
  <si>
    <t>いとう ひろし</t>
  </si>
  <si>
    <t>大場 秀幸</t>
  </si>
  <si>
    <t>おおば ひでゆき</t>
  </si>
  <si>
    <t>島田 真由美</t>
  </si>
  <si>
    <t>しまだ まゆみ</t>
  </si>
  <si>
    <t>清水 喜博</t>
  </si>
  <si>
    <t>前1班</t>
    <rPh sb="0" eb="1">
      <t>ゼン</t>
    </rPh>
    <rPh sb="2" eb="3">
      <t>ハン</t>
    </rPh>
    <phoneticPr fontId="1"/>
  </si>
  <si>
    <t>前2班</t>
    <rPh sb="0" eb="1">
      <t>ゼン</t>
    </rPh>
    <rPh sb="2" eb="3">
      <t>ハン</t>
    </rPh>
    <phoneticPr fontId="1"/>
  </si>
  <si>
    <t>しみず よしひろ</t>
    <phoneticPr fontId="1"/>
  </si>
  <si>
    <t>前3班</t>
    <rPh sb="0" eb="1">
      <t>ゼン</t>
    </rPh>
    <rPh sb="2" eb="3">
      <t>ハン</t>
    </rPh>
    <phoneticPr fontId="1"/>
  </si>
  <si>
    <t>前4班</t>
    <rPh sb="0" eb="1">
      <t>ゼン</t>
    </rPh>
    <rPh sb="2" eb="3">
      <t>ハン</t>
    </rPh>
    <phoneticPr fontId="1"/>
  </si>
  <si>
    <t>名簿</t>
    <rPh sb="0" eb="2">
      <t>メイボ</t>
    </rPh>
    <phoneticPr fontId="1"/>
  </si>
  <si>
    <t>前班</t>
    <rPh sb="0" eb="1">
      <t>マエ</t>
    </rPh>
    <rPh sb="1" eb="2">
      <t>ハン</t>
    </rPh>
    <phoneticPr fontId="1"/>
  </si>
  <si>
    <t>近くNG</t>
    <rPh sb="0" eb="1">
      <t>チカ</t>
    </rPh>
    <phoneticPr fontId="1"/>
  </si>
  <si>
    <t>B</t>
    <phoneticPr fontId="1"/>
  </si>
  <si>
    <t>A</t>
    <phoneticPr fontId="1"/>
  </si>
  <si>
    <t>近視</t>
    <rPh sb="0" eb="2">
      <t>キンシ</t>
    </rPh>
    <phoneticPr fontId="1"/>
  </si>
  <si>
    <t>３年２組</t>
    <rPh sb="1" eb="2">
      <t>ネン</t>
    </rPh>
    <rPh sb="3" eb="4">
      <t>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</si>
</sst>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6"/>
      <color theme="1"/>
      <name val="Yu Gothic"/>
      <family val="2"/>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rgb="FFCC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s>
  <cellStyleXfs count="3">
    <xf numFmtId="0" fontId="0" fillId="0" borderId="0"/>
    <xf numFmtId="0" fontId="4" fillId="0" borderId="0">
      <alignment vertical="center"/>
    </xf>
    <xf numFmtId="0" fontId="8" fillId="0" borderId="0" applyNumberFormat="0" applyFill="0" applyBorder="0" applyAlignment="0" applyProtection="0">
      <alignment vertical="center"/>
    </xf>
  </cellStyleXfs>
  <cellXfs count="57">
    <xf numFmtId="0" fontId="0" fillId="0" borderId="0" xfId="0"/>
    <xf numFmtId="0" fontId="0" fillId="0" borderId="0" xfId="0" applyBorder="1" applyAlignment="1">
      <alignment horizontal="left"/>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 xfId="0" applyBorder="1" applyAlignment="1">
      <alignment horizontal="center" vertical="top"/>
    </xf>
    <xf numFmtId="0" fontId="5" fillId="0" borderId="0" xfId="1" applyFont="1">
      <alignment vertical="center"/>
    </xf>
    <xf numFmtId="0" fontId="7" fillId="0" borderId="0" xfId="1" applyFont="1">
      <alignment vertical="center"/>
    </xf>
    <xf numFmtId="0" fontId="8" fillId="0" borderId="0" xfId="2">
      <alignment vertical="center"/>
    </xf>
    <xf numFmtId="0" fontId="4" fillId="0" borderId="0" xfId="1" applyAlignment="1">
      <alignment vertical="top"/>
    </xf>
    <xf numFmtId="0" fontId="0" fillId="0" borderId="0" xfId="0" applyBorder="1"/>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0" fillId="0" borderId="30" xfId="0" applyBorder="1" applyAlignment="1">
      <alignment horizontal="center" vertical="top"/>
    </xf>
    <xf numFmtId="0" fontId="0" fillId="0" borderId="31" xfId="0" applyBorder="1" applyAlignment="1">
      <alignment horizontal="center" vertical="top"/>
    </xf>
    <xf numFmtId="0" fontId="2" fillId="2" borderId="32" xfId="0" applyFont="1" applyFill="1" applyBorder="1" applyAlignment="1">
      <alignment horizontal="center" vertical="top"/>
    </xf>
    <xf numFmtId="0" fontId="2" fillId="2" borderId="33" xfId="0" applyFont="1" applyFill="1" applyBorder="1" applyAlignment="1">
      <alignment horizontal="center" vertical="top"/>
    </xf>
    <xf numFmtId="0" fontId="2" fillId="2" borderId="34" xfId="0" applyFont="1" applyFill="1" applyBorder="1" applyAlignment="1">
      <alignment horizontal="center" vertical="top"/>
    </xf>
    <xf numFmtId="0" fontId="0" fillId="0" borderId="6" xfId="0" applyBorder="1" applyAlignment="1">
      <alignment horizontal="right" vertical="top"/>
    </xf>
    <xf numFmtId="0" fontId="0" fillId="0" borderId="35" xfId="0" applyBorder="1"/>
    <xf numFmtId="0" fontId="3" fillId="0" borderId="35" xfId="0" applyFont="1" applyBorder="1"/>
    <xf numFmtId="0" fontId="0" fillId="0" borderId="35" xfId="0" applyBorder="1" applyAlignment="1"/>
    <xf numFmtId="14" fontId="0" fillId="0" borderId="35"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3">
    <cellStyle name="ハイパーリンク 2" xfId="2" xr:uid="{AD12C1F9-F8E6-47FE-9FCA-AE9A963C7EA6}"/>
    <cellStyle name="標準" xfId="0" builtinId="0"/>
    <cellStyle name="標準 2" xfId="1" xr:uid="{204BEB96-8DCB-488B-B9A4-0F0E3D9AC13E}"/>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sheetPr>
    <pageSetUpPr fitToPage="1"/>
  </sheetPr>
  <dimension ref="A1:Y27"/>
  <sheetViews>
    <sheetView showGridLines="0" tabSelected="1" zoomScaleNormal="100" zoomScaleSheetLayoutView="100" workbookViewId="0">
      <selection activeCell="T1" sqref="T1:X1"/>
    </sheetView>
  </sheetViews>
  <sheetFormatPr defaultRowHeight="18.75"/>
  <cols>
    <col min="1" max="1" width="1.75" customWidth="1"/>
    <col min="2" max="6" width="2.875" customWidth="1"/>
    <col min="7" max="7" width="1.75" customWidth="1"/>
    <col min="8" max="12" width="2.875" customWidth="1"/>
    <col min="13" max="13" width="1.75" customWidth="1"/>
    <col min="14" max="18" width="2.875" customWidth="1"/>
    <col min="19" max="19" width="1.75" customWidth="1"/>
    <col min="20" max="24" width="2.875" customWidth="1"/>
    <col min="25" max="25" width="1.75" customWidth="1"/>
  </cols>
  <sheetData>
    <row r="1" spans="1:25" ht="25.5">
      <c r="A1" s="10"/>
      <c r="B1" s="25" t="s">
        <v>3</v>
      </c>
      <c r="C1" s="25"/>
      <c r="D1" s="25"/>
      <c r="E1" s="26" t="str">
        <f>入力用シート!E2&amp;""</f>
        <v>３年２組</v>
      </c>
      <c r="F1" s="26"/>
      <c r="G1" s="25"/>
      <c r="H1" s="25"/>
      <c r="I1" s="25"/>
      <c r="J1" s="25"/>
      <c r="K1" s="25"/>
      <c r="L1" s="10"/>
      <c r="M1" s="10"/>
      <c r="N1" s="10"/>
      <c r="O1" s="10"/>
      <c r="P1" s="10"/>
      <c r="Q1" s="10"/>
      <c r="R1" s="25" t="s">
        <v>9</v>
      </c>
      <c r="S1" s="27"/>
      <c r="T1" s="28">
        <v>44652</v>
      </c>
      <c r="U1" s="28"/>
      <c r="V1" s="28"/>
      <c r="W1" s="28"/>
      <c r="X1" s="28"/>
      <c r="Y1" s="10"/>
    </row>
    <row r="2" spans="1:25" ht="19.5" thickBot="1">
      <c r="A2" s="10"/>
      <c r="B2" s="10"/>
      <c r="C2" s="10"/>
      <c r="D2" s="10"/>
      <c r="E2" s="10"/>
      <c r="F2" s="10"/>
      <c r="G2" s="10"/>
      <c r="H2" s="10"/>
      <c r="I2" s="10"/>
      <c r="J2" s="10"/>
      <c r="K2" s="10"/>
      <c r="L2" s="10"/>
      <c r="M2" s="10"/>
      <c r="N2" s="10"/>
      <c r="O2" s="10"/>
      <c r="P2" s="10"/>
      <c r="Q2" s="10"/>
      <c r="R2" s="10"/>
      <c r="S2" s="10"/>
      <c r="T2" s="10"/>
      <c r="U2" s="10"/>
      <c r="V2" s="10"/>
      <c r="W2" s="10"/>
      <c r="X2" s="10"/>
      <c r="Y2" s="10"/>
    </row>
    <row r="3" spans="1:25" ht="36" customHeight="1" thickBot="1">
      <c r="A3" s="10"/>
      <c r="B3" s="10"/>
      <c r="C3" s="10"/>
      <c r="D3" s="10"/>
      <c r="E3" s="10"/>
      <c r="F3" s="10"/>
      <c r="G3" s="10"/>
      <c r="H3" s="10"/>
      <c r="I3" s="38" t="s">
        <v>4</v>
      </c>
      <c r="J3" s="39"/>
      <c r="K3" s="39"/>
      <c r="L3" s="39"/>
      <c r="M3" s="39"/>
      <c r="N3" s="39"/>
      <c r="O3" s="39"/>
      <c r="P3" s="39"/>
      <c r="Q3" s="40"/>
      <c r="R3" s="10"/>
      <c r="S3" s="10"/>
      <c r="T3" s="10"/>
      <c r="U3" s="10"/>
      <c r="V3" s="10"/>
      <c r="W3" s="10"/>
      <c r="X3" s="10"/>
      <c r="Y3" s="10"/>
    </row>
    <row r="4" spans="1:25" ht="19.5" thickBot="1">
      <c r="A4" s="10"/>
      <c r="B4" s="10"/>
      <c r="C4" s="10"/>
      <c r="D4" s="10"/>
      <c r="E4" s="10"/>
      <c r="F4" s="10"/>
      <c r="G4" s="10"/>
      <c r="H4" s="10"/>
      <c r="I4" s="10"/>
      <c r="J4" s="10"/>
      <c r="K4" s="10"/>
      <c r="L4" s="10"/>
      <c r="M4" s="10"/>
      <c r="N4" s="10"/>
      <c r="O4" s="10"/>
      <c r="P4" s="10"/>
      <c r="Q4" s="10"/>
      <c r="R4" s="10"/>
      <c r="S4" s="10"/>
      <c r="T4" s="10"/>
      <c r="U4" s="10"/>
      <c r="V4" s="10"/>
      <c r="W4" s="10"/>
      <c r="X4" s="10"/>
      <c r="Y4" s="10"/>
    </row>
    <row r="5" spans="1:25">
      <c r="A5" s="10"/>
      <c r="B5" s="29" t="str">
        <f>入力用シート!B6&amp;""</f>
        <v>いしかわ なおみ</v>
      </c>
      <c r="C5" s="30"/>
      <c r="D5" s="30"/>
      <c r="E5" s="30"/>
      <c r="F5" s="31"/>
      <c r="G5" s="10"/>
      <c r="H5" s="29" t="str">
        <f>入力用シート!H6&amp;""</f>
        <v>いとう ひろし</v>
      </c>
      <c r="I5" s="30"/>
      <c r="J5" s="30"/>
      <c r="K5" s="30"/>
      <c r="L5" s="31"/>
      <c r="M5" s="10"/>
      <c r="N5" s="29" t="str">
        <f>入力用シート!N6&amp;""</f>
        <v>しみず よしひろ</v>
      </c>
      <c r="O5" s="30"/>
      <c r="P5" s="30"/>
      <c r="Q5" s="30"/>
      <c r="R5" s="31"/>
      <c r="S5" s="10"/>
      <c r="T5" s="29" t="str">
        <f>入力用シート!T6&amp;""</f>
        <v>すずき としひろ</v>
      </c>
      <c r="U5" s="30"/>
      <c r="V5" s="30"/>
      <c r="W5" s="30"/>
      <c r="X5" s="31"/>
      <c r="Y5" s="10"/>
    </row>
    <row r="6" spans="1:25" ht="15.75" customHeight="1">
      <c r="A6" s="10"/>
      <c r="B6" s="32" t="str">
        <f>入力用シート!B7&amp;""</f>
        <v>石川 なおみ</v>
      </c>
      <c r="C6" s="33"/>
      <c r="D6" s="33"/>
      <c r="E6" s="33"/>
      <c r="F6" s="34"/>
      <c r="G6" s="10"/>
      <c r="H6" s="32" t="str">
        <f>入力用シート!H7&amp;""</f>
        <v>伊藤 紘史</v>
      </c>
      <c r="I6" s="33"/>
      <c r="J6" s="33"/>
      <c r="K6" s="33"/>
      <c r="L6" s="34"/>
      <c r="M6" s="10"/>
      <c r="N6" s="32" t="str">
        <f>入力用シート!N7&amp;""</f>
        <v>清水 喜博</v>
      </c>
      <c r="O6" s="33"/>
      <c r="P6" s="33"/>
      <c r="Q6" s="33"/>
      <c r="R6" s="34"/>
      <c r="S6" s="10"/>
      <c r="T6" s="32" t="str">
        <f>入力用シート!T7&amp;""</f>
        <v>鈴木 俊裕</v>
      </c>
      <c r="U6" s="33"/>
      <c r="V6" s="33"/>
      <c r="W6" s="33"/>
      <c r="X6" s="34"/>
      <c r="Y6" s="10"/>
    </row>
    <row r="7" spans="1:25" ht="15.75" customHeight="1" thickBot="1">
      <c r="A7" s="10"/>
      <c r="B7" s="35"/>
      <c r="C7" s="36"/>
      <c r="D7" s="36"/>
      <c r="E7" s="36"/>
      <c r="F7" s="37"/>
      <c r="G7" s="10"/>
      <c r="H7" s="35"/>
      <c r="I7" s="36"/>
      <c r="J7" s="36"/>
      <c r="K7" s="36"/>
      <c r="L7" s="37"/>
      <c r="M7" s="10"/>
      <c r="N7" s="35"/>
      <c r="O7" s="36"/>
      <c r="P7" s="36"/>
      <c r="Q7" s="36"/>
      <c r="R7" s="37"/>
      <c r="S7" s="10"/>
      <c r="T7" s="35"/>
      <c r="U7" s="36"/>
      <c r="V7" s="36"/>
      <c r="W7" s="36"/>
      <c r="X7" s="37"/>
      <c r="Y7" s="10"/>
    </row>
    <row r="8" spans="1:25" ht="19.5" customHeight="1" thickBot="1">
      <c r="A8" s="10"/>
      <c r="B8" s="10"/>
      <c r="C8" s="10"/>
      <c r="D8" s="10"/>
      <c r="E8" s="10"/>
      <c r="F8" s="10"/>
      <c r="G8" s="10"/>
      <c r="H8" s="10"/>
      <c r="I8" s="10"/>
      <c r="J8" s="10"/>
      <c r="K8" s="10"/>
      <c r="L8" s="10"/>
      <c r="M8" s="10"/>
      <c r="N8" s="10"/>
      <c r="O8" s="10"/>
      <c r="P8" s="10"/>
      <c r="Q8" s="10"/>
      <c r="R8" s="10"/>
      <c r="S8" s="10"/>
      <c r="T8" s="10"/>
      <c r="U8" s="10"/>
      <c r="V8" s="10"/>
      <c r="W8" s="10"/>
      <c r="X8" s="10"/>
      <c r="Y8" s="10"/>
    </row>
    <row r="9" spans="1:25">
      <c r="A9" s="10"/>
      <c r="B9" s="29" t="str">
        <f>入力用シート!B10&amp;""</f>
        <v>きのした かずよ</v>
      </c>
      <c r="C9" s="30"/>
      <c r="D9" s="30"/>
      <c r="E9" s="30"/>
      <c r="F9" s="31"/>
      <c r="G9" s="10"/>
      <c r="H9" s="29" t="str">
        <f>入力用シート!H10&amp;""</f>
        <v>いりえ まさき</v>
      </c>
      <c r="I9" s="30"/>
      <c r="J9" s="30"/>
      <c r="K9" s="30"/>
      <c r="L9" s="31"/>
      <c r="M9" s="10"/>
      <c r="N9" s="29" t="str">
        <f>入力用シート!N10&amp;""</f>
        <v>たかぎ ありさ</v>
      </c>
      <c r="O9" s="30"/>
      <c r="P9" s="30"/>
      <c r="Q9" s="30"/>
      <c r="R9" s="31"/>
      <c r="S9" s="10"/>
      <c r="T9" s="29" t="str">
        <f>入力用シート!T10&amp;""</f>
        <v>うえだ たつや</v>
      </c>
      <c r="U9" s="30"/>
      <c r="V9" s="30"/>
      <c r="W9" s="30"/>
      <c r="X9" s="31"/>
      <c r="Y9" s="10"/>
    </row>
    <row r="10" spans="1:25" ht="15.75" customHeight="1">
      <c r="A10" s="10"/>
      <c r="B10" s="32" t="str">
        <f>入力用シート!B11&amp;""</f>
        <v>木下 和代</v>
      </c>
      <c r="C10" s="33"/>
      <c r="D10" s="33"/>
      <c r="E10" s="33"/>
      <c r="F10" s="34"/>
      <c r="G10" s="10"/>
      <c r="H10" s="32" t="str">
        <f>入力用シート!H11&amp;""</f>
        <v>入江 正樹</v>
      </c>
      <c r="I10" s="33"/>
      <c r="J10" s="33"/>
      <c r="K10" s="33"/>
      <c r="L10" s="34"/>
      <c r="M10" s="10"/>
      <c r="N10" s="32" t="str">
        <f>入力用シート!N11&amp;""</f>
        <v>高木 ありさ</v>
      </c>
      <c r="O10" s="33"/>
      <c r="P10" s="33"/>
      <c r="Q10" s="33"/>
      <c r="R10" s="34"/>
      <c r="S10" s="10"/>
      <c r="T10" s="32" t="str">
        <f>入力用シート!T11&amp;""</f>
        <v>上田 達哉</v>
      </c>
      <c r="U10" s="33"/>
      <c r="V10" s="33"/>
      <c r="W10" s="33"/>
      <c r="X10" s="34"/>
      <c r="Y10" s="10"/>
    </row>
    <row r="11" spans="1:25" ht="15.75" customHeight="1" thickBot="1">
      <c r="A11" s="10"/>
      <c r="B11" s="35"/>
      <c r="C11" s="36"/>
      <c r="D11" s="36"/>
      <c r="E11" s="36"/>
      <c r="F11" s="37"/>
      <c r="G11" s="10"/>
      <c r="H11" s="35"/>
      <c r="I11" s="36"/>
      <c r="J11" s="36"/>
      <c r="K11" s="36"/>
      <c r="L11" s="37"/>
      <c r="M11" s="10"/>
      <c r="N11" s="35"/>
      <c r="O11" s="36"/>
      <c r="P11" s="36"/>
      <c r="Q11" s="36"/>
      <c r="R11" s="37"/>
      <c r="S11" s="10"/>
      <c r="T11" s="35"/>
      <c r="U11" s="36"/>
      <c r="V11" s="36"/>
      <c r="W11" s="36"/>
      <c r="X11" s="37"/>
      <c r="Y11" s="10"/>
    </row>
    <row r="12" spans="1:25" ht="19.5"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c r="A13" s="10"/>
      <c r="B13" s="29" t="str">
        <f>入力用シート!B14&amp;""</f>
        <v>いとう いさむ</v>
      </c>
      <c r="C13" s="30"/>
      <c r="D13" s="30"/>
      <c r="E13" s="30"/>
      <c r="F13" s="31"/>
      <c r="G13" s="10"/>
      <c r="H13" s="29" t="str">
        <f>入力用シート!H14&amp;""</f>
        <v>おおたに ようへい</v>
      </c>
      <c r="I13" s="30"/>
      <c r="J13" s="30"/>
      <c r="K13" s="30"/>
      <c r="L13" s="31"/>
      <c r="M13" s="10"/>
      <c r="N13" s="29" t="str">
        <f>入力用シート!N14&amp;""</f>
        <v>しみず くにあき</v>
      </c>
      <c r="O13" s="30"/>
      <c r="P13" s="30"/>
      <c r="Q13" s="30"/>
      <c r="R13" s="31"/>
      <c r="S13" s="10"/>
      <c r="T13" s="29" t="str">
        <f>入力用シート!T14&amp;""</f>
        <v>かわしま だいすけ</v>
      </c>
      <c r="U13" s="30"/>
      <c r="V13" s="30"/>
      <c r="W13" s="30"/>
      <c r="X13" s="31"/>
      <c r="Y13" s="10"/>
    </row>
    <row r="14" spans="1:25" ht="15.75" customHeight="1">
      <c r="A14" s="10"/>
      <c r="B14" s="32" t="str">
        <f>入力用シート!B15&amp;""</f>
        <v>伊藤 勇</v>
      </c>
      <c r="C14" s="33"/>
      <c r="D14" s="33"/>
      <c r="E14" s="33"/>
      <c r="F14" s="34"/>
      <c r="G14" s="10"/>
      <c r="H14" s="32" t="str">
        <f>入力用シート!H15&amp;""</f>
        <v>大谷 洋平</v>
      </c>
      <c r="I14" s="33"/>
      <c r="J14" s="33"/>
      <c r="K14" s="33"/>
      <c r="L14" s="34"/>
      <c r="M14" s="10"/>
      <c r="N14" s="32" t="str">
        <f>入力用シート!N15&amp;""</f>
        <v>清水 邦明</v>
      </c>
      <c r="O14" s="33"/>
      <c r="P14" s="33"/>
      <c r="Q14" s="33"/>
      <c r="R14" s="34"/>
      <c r="S14" s="10"/>
      <c r="T14" s="32" t="str">
        <f>入力用シート!T15&amp;""</f>
        <v>川島 大介</v>
      </c>
      <c r="U14" s="33"/>
      <c r="V14" s="33"/>
      <c r="W14" s="33"/>
      <c r="X14" s="34"/>
      <c r="Y14" s="10"/>
    </row>
    <row r="15" spans="1:25" ht="15.75" customHeight="1" thickBot="1">
      <c r="A15" s="10"/>
      <c r="B15" s="35"/>
      <c r="C15" s="36"/>
      <c r="D15" s="36"/>
      <c r="E15" s="36"/>
      <c r="F15" s="37"/>
      <c r="G15" s="10"/>
      <c r="H15" s="35"/>
      <c r="I15" s="36"/>
      <c r="J15" s="36"/>
      <c r="K15" s="36"/>
      <c r="L15" s="37"/>
      <c r="M15" s="10"/>
      <c r="N15" s="35"/>
      <c r="O15" s="36"/>
      <c r="P15" s="36"/>
      <c r="Q15" s="36"/>
      <c r="R15" s="37"/>
      <c r="S15" s="10"/>
      <c r="T15" s="35"/>
      <c r="U15" s="36"/>
      <c r="V15" s="36"/>
      <c r="W15" s="36"/>
      <c r="X15" s="37"/>
      <c r="Y15" s="10"/>
    </row>
    <row r="16" spans="1:25" ht="19.5"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c r="A17" s="10"/>
      <c r="B17" s="29" t="str">
        <f>入力用シート!B18&amp;""</f>
        <v>おおば ひでゆき</v>
      </c>
      <c r="C17" s="30"/>
      <c r="D17" s="30"/>
      <c r="E17" s="30"/>
      <c r="F17" s="31"/>
      <c r="G17" s="10"/>
      <c r="H17" s="29" t="str">
        <f>入力用シート!H18&amp;""</f>
        <v>いとう いさむ</v>
      </c>
      <c r="I17" s="30"/>
      <c r="J17" s="30"/>
      <c r="K17" s="30"/>
      <c r="L17" s="31"/>
      <c r="M17" s="10"/>
      <c r="N17" s="29" t="str">
        <f>入力用シート!N18&amp;""</f>
        <v>こばやし あゆみ</v>
      </c>
      <c r="O17" s="30"/>
      <c r="P17" s="30"/>
      <c r="Q17" s="30"/>
      <c r="R17" s="31"/>
      <c r="S17" s="10"/>
      <c r="T17" s="29" t="str">
        <f>入力用シート!T18&amp;""</f>
        <v>おかだ みか</v>
      </c>
      <c r="U17" s="30"/>
      <c r="V17" s="30"/>
      <c r="W17" s="30"/>
      <c r="X17" s="31"/>
      <c r="Y17" s="10"/>
    </row>
    <row r="18" spans="1:25" ht="15.75" customHeight="1">
      <c r="A18" s="10"/>
      <c r="B18" s="32" t="str">
        <f>入力用シート!B19&amp;""</f>
        <v>大場 秀幸</v>
      </c>
      <c r="C18" s="33"/>
      <c r="D18" s="33"/>
      <c r="E18" s="33"/>
      <c r="F18" s="34"/>
      <c r="G18" s="10"/>
      <c r="H18" s="32" t="str">
        <f>入力用シート!H19&amp;""</f>
        <v>伊藤 勇</v>
      </c>
      <c r="I18" s="33"/>
      <c r="J18" s="33"/>
      <c r="K18" s="33"/>
      <c r="L18" s="34"/>
      <c r="M18" s="10"/>
      <c r="N18" s="32" t="str">
        <f>入力用シート!N19&amp;""</f>
        <v>小林 歩美</v>
      </c>
      <c r="O18" s="33"/>
      <c r="P18" s="33"/>
      <c r="Q18" s="33"/>
      <c r="R18" s="34"/>
      <c r="S18" s="10"/>
      <c r="T18" s="32" t="str">
        <f>入力用シート!T19&amp;""</f>
        <v>岡田 美佳</v>
      </c>
      <c r="U18" s="33"/>
      <c r="V18" s="33"/>
      <c r="W18" s="33"/>
      <c r="X18" s="34"/>
      <c r="Y18" s="10"/>
    </row>
    <row r="19" spans="1:25" ht="15.75" customHeight="1" thickBot="1">
      <c r="A19" s="10"/>
      <c r="B19" s="35"/>
      <c r="C19" s="36"/>
      <c r="D19" s="36"/>
      <c r="E19" s="36"/>
      <c r="F19" s="37"/>
      <c r="G19" s="10"/>
      <c r="H19" s="35"/>
      <c r="I19" s="36"/>
      <c r="J19" s="36"/>
      <c r="K19" s="36"/>
      <c r="L19" s="37"/>
      <c r="M19" s="10"/>
      <c r="N19" s="35"/>
      <c r="O19" s="36"/>
      <c r="P19" s="36"/>
      <c r="Q19" s="36"/>
      <c r="R19" s="37"/>
      <c r="S19" s="10"/>
      <c r="T19" s="35"/>
      <c r="U19" s="36"/>
      <c r="V19" s="36"/>
      <c r="W19" s="36"/>
      <c r="X19" s="37"/>
      <c r="Y19" s="10"/>
    </row>
    <row r="20" spans="1:25" ht="19.5" thickBot="1">
      <c r="A20" s="10"/>
      <c r="B20" s="10"/>
      <c r="C20" s="10"/>
      <c r="D20" s="10"/>
      <c r="E20" s="10"/>
      <c r="F20" s="10"/>
      <c r="G20" s="10"/>
      <c r="H20" s="10"/>
      <c r="I20" s="10"/>
      <c r="J20" s="10"/>
      <c r="K20" s="10"/>
      <c r="L20" s="10"/>
      <c r="M20" s="10"/>
      <c r="N20" s="10"/>
      <c r="O20" s="10"/>
      <c r="P20" s="10"/>
      <c r="Q20" s="10"/>
      <c r="R20" s="10"/>
      <c r="S20" s="10"/>
      <c r="T20" s="10"/>
      <c r="U20" s="10"/>
      <c r="V20" s="10"/>
      <c r="W20" s="10"/>
      <c r="X20" s="10"/>
      <c r="Y20" s="10"/>
    </row>
    <row r="21" spans="1:25">
      <c r="A21" s="10"/>
      <c r="B21" s="29" t="str">
        <f>入力用シート!B22&amp;""</f>
        <v>すずき けんと</v>
      </c>
      <c r="C21" s="30"/>
      <c r="D21" s="30"/>
      <c r="E21" s="30"/>
      <c r="F21" s="31"/>
      <c r="G21" s="10"/>
      <c r="H21" s="29" t="str">
        <f>入力用シート!H22&amp;""</f>
        <v>しまだ まゆみ</v>
      </c>
      <c r="I21" s="30"/>
      <c r="J21" s="30"/>
      <c r="K21" s="30"/>
      <c r="L21" s="31"/>
      <c r="M21" s="10"/>
      <c r="N21" s="29" t="str">
        <f>入力用シート!N22&amp;""</f>
        <v/>
      </c>
      <c r="O21" s="30"/>
      <c r="P21" s="30"/>
      <c r="Q21" s="30"/>
      <c r="R21" s="31"/>
      <c r="S21" s="10"/>
      <c r="T21" s="29" t="str">
        <f>入力用シート!T22&amp;""</f>
        <v>くりた たけし</v>
      </c>
      <c r="U21" s="30"/>
      <c r="V21" s="30"/>
      <c r="W21" s="30"/>
      <c r="X21" s="31"/>
      <c r="Y21" s="10"/>
    </row>
    <row r="22" spans="1:25" ht="15.75" customHeight="1">
      <c r="A22" s="10"/>
      <c r="B22" s="32" t="str">
        <f>入力用シート!B23&amp;""</f>
        <v>鈴木 憲人</v>
      </c>
      <c r="C22" s="33"/>
      <c r="D22" s="33"/>
      <c r="E22" s="33"/>
      <c r="F22" s="34"/>
      <c r="G22" s="10"/>
      <c r="H22" s="32" t="str">
        <f>入力用シート!H23&amp;""</f>
        <v>島田 真由美</v>
      </c>
      <c r="I22" s="33"/>
      <c r="J22" s="33"/>
      <c r="K22" s="33"/>
      <c r="L22" s="34"/>
      <c r="M22" s="10"/>
      <c r="N22" s="32" t="str">
        <f>入力用シート!N23&amp;""</f>
        <v/>
      </c>
      <c r="O22" s="33"/>
      <c r="P22" s="33"/>
      <c r="Q22" s="33"/>
      <c r="R22" s="34"/>
      <c r="S22" s="10"/>
      <c r="T22" s="32" t="str">
        <f>入力用シート!T23&amp;""</f>
        <v>栗田 武志</v>
      </c>
      <c r="U22" s="33"/>
      <c r="V22" s="33"/>
      <c r="W22" s="33"/>
      <c r="X22" s="34"/>
      <c r="Y22" s="10"/>
    </row>
    <row r="23" spans="1:25" ht="15.75" customHeight="1" thickBot="1">
      <c r="A23" s="10"/>
      <c r="B23" s="35"/>
      <c r="C23" s="36"/>
      <c r="D23" s="36"/>
      <c r="E23" s="36"/>
      <c r="F23" s="37"/>
      <c r="G23" s="10"/>
      <c r="H23" s="35"/>
      <c r="I23" s="36"/>
      <c r="J23" s="36"/>
      <c r="K23" s="36"/>
      <c r="L23" s="37"/>
      <c r="M23" s="10"/>
      <c r="N23" s="35"/>
      <c r="O23" s="36"/>
      <c r="P23" s="36"/>
      <c r="Q23" s="36"/>
      <c r="R23" s="37"/>
      <c r="S23" s="10"/>
      <c r="T23" s="35"/>
      <c r="U23" s="36"/>
      <c r="V23" s="36"/>
      <c r="W23" s="36"/>
      <c r="X23" s="37"/>
      <c r="Y23" s="10"/>
    </row>
    <row r="24" spans="1:25" ht="19.5" thickBot="1">
      <c r="A24" s="10"/>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c r="A25" s="10"/>
      <c r="B25" s="29" t="str">
        <f>入力用シート!B26&amp;""</f>
        <v>こいけ まさひこ</v>
      </c>
      <c r="C25" s="30"/>
      <c r="D25" s="30"/>
      <c r="E25" s="30"/>
      <c r="F25" s="31"/>
      <c r="G25" s="10"/>
      <c r="H25" s="29" t="str">
        <f>入力用シート!H26&amp;""</f>
        <v>さとう りょうすけ</v>
      </c>
      <c r="I25" s="30"/>
      <c r="J25" s="30"/>
      <c r="K25" s="30"/>
      <c r="L25" s="31"/>
      <c r="M25" s="10"/>
      <c r="N25" s="29" t="str">
        <f>入力用シート!N26&amp;""</f>
        <v/>
      </c>
      <c r="O25" s="30"/>
      <c r="P25" s="30"/>
      <c r="Q25" s="30"/>
      <c r="R25" s="31"/>
      <c r="S25" s="10"/>
      <c r="T25" s="29" t="str">
        <f>入力用シート!T26&amp;""</f>
        <v/>
      </c>
      <c r="U25" s="30"/>
      <c r="V25" s="30"/>
      <c r="W25" s="30"/>
      <c r="X25" s="31"/>
      <c r="Y25" s="10"/>
    </row>
    <row r="26" spans="1:25" ht="15.75" customHeight="1">
      <c r="A26" s="10"/>
      <c r="B26" s="32" t="str">
        <f>入力用シート!B27&amp;""</f>
        <v>小池 雅彦</v>
      </c>
      <c r="C26" s="33"/>
      <c r="D26" s="33"/>
      <c r="E26" s="33"/>
      <c r="F26" s="34"/>
      <c r="G26" s="10"/>
      <c r="H26" s="32" t="str">
        <f>入力用シート!H27&amp;""</f>
        <v>佐藤 亮介</v>
      </c>
      <c r="I26" s="33"/>
      <c r="J26" s="33"/>
      <c r="K26" s="33"/>
      <c r="L26" s="34"/>
      <c r="M26" s="10"/>
      <c r="N26" s="32" t="str">
        <f>入力用シート!N27&amp;""</f>
        <v/>
      </c>
      <c r="O26" s="33"/>
      <c r="P26" s="33"/>
      <c r="Q26" s="33"/>
      <c r="R26" s="34"/>
      <c r="S26" s="10"/>
      <c r="T26" s="32" t="str">
        <f>入力用シート!T27&amp;""</f>
        <v/>
      </c>
      <c r="U26" s="33"/>
      <c r="V26" s="33"/>
      <c r="W26" s="33"/>
      <c r="X26" s="34"/>
      <c r="Y26" s="10"/>
    </row>
    <row r="27" spans="1:25" ht="15.75" customHeight="1" thickBot="1">
      <c r="A27" s="10"/>
      <c r="B27" s="35"/>
      <c r="C27" s="36"/>
      <c r="D27" s="36"/>
      <c r="E27" s="36"/>
      <c r="F27" s="37"/>
      <c r="G27" s="10"/>
      <c r="H27" s="35"/>
      <c r="I27" s="36"/>
      <c r="J27" s="36"/>
      <c r="K27" s="36"/>
      <c r="L27" s="37"/>
      <c r="M27" s="10"/>
      <c r="N27" s="35"/>
      <c r="O27" s="36"/>
      <c r="P27" s="36"/>
      <c r="Q27" s="36"/>
      <c r="R27" s="37"/>
      <c r="S27" s="10"/>
      <c r="T27" s="35"/>
      <c r="U27" s="36"/>
      <c r="V27" s="36"/>
      <c r="W27" s="36"/>
      <c r="X27" s="37"/>
      <c r="Y27" s="10"/>
    </row>
  </sheetData>
  <mergeCells count="50">
    <mergeCell ref="B25:F25"/>
    <mergeCell ref="H25:L25"/>
    <mergeCell ref="N25:R25"/>
    <mergeCell ref="T25:X25"/>
    <mergeCell ref="B26:F27"/>
    <mergeCell ref="H26:L27"/>
    <mergeCell ref="N26:R27"/>
    <mergeCell ref="T26:X27"/>
    <mergeCell ref="N9:R9"/>
    <mergeCell ref="T9:X9"/>
    <mergeCell ref="T5:X5"/>
    <mergeCell ref="T6:X7"/>
    <mergeCell ref="B5:F5"/>
    <mergeCell ref="H5:L5"/>
    <mergeCell ref="N5:R5"/>
    <mergeCell ref="B6:F7"/>
    <mergeCell ref="H6:L7"/>
    <mergeCell ref="N6:R7"/>
    <mergeCell ref="B22:F23"/>
    <mergeCell ref="H22:L23"/>
    <mergeCell ref="N22:R23"/>
    <mergeCell ref="T22:X23"/>
    <mergeCell ref="I3:Q3"/>
    <mergeCell ref="B18:F19"/>
    <mergeCell ref="H18:L19"/>
    <mergeCell ref="N18:R19"/>
    <mergeCell ref="T18:X19"/>
    <mergeCell ref="B17:F17"/>
    <mergeCell ref="H17:L17"/>
    <mergeCell ref="N17:R17"/>
    <mergeCell ref="T17:X17"/>
    <mergeCell ref="B14:F15"/>
    <mergeCell ref="H14:L15"/>
    <mergeCell ref="N14:R15"/>
    <mergeCell ref="T1:X1"/>
    <mergeCell ref="B21:F21"/>
    <mergeCell ref="H21:L21"/>
    <mergeCell ref="N21:R21"/>
    <mergeCell ref="T21:X21"/>
    <mergeCell ref="T14:X15"/>
    <mergeCell ref="B13:F13"/>
    <mergeCell ref="H13:L13"/>
    <mergeCell ref="N13:R13"/>
    <mergeCell ref="T13:X13"/>
    <mergeCell ref="B10:F11"/>
    <mergeCell ref="H10:L11"/>
    <mergeCell ref="N10:R11"/>
    <mergeCell ref="T10:X11"/>
    <mergeCell ref="B9:F9"/>
    <mergeCell ref="H9:L9"/>
  </mergeCells>
  <phoneticPr fontId="1"/>
  <printOptions horizontalCentered="1"/>
  <pageMargins left="0.70866141732283472" right="0.70866141732283472" top="0.74803149606299213" bottom="0.74803149606299213" header="0.31496062992125984" footer="0.31496062992125984"/>
  <pageSetup paperSize="9"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39"/>
  <sheetViews>
    <sheetView showGridLines="0" workbookViewId="0">
      <selection activeCell="E2" sqref="E2:J2"/>
    </sheetView>
  </sheetViews>
  <sheetFormatPr defaultRowHeight="18.75"/>
  <cols>
    <col min="1" max="1" width="0.75" customWidth="1"/>
    <col min="2" max="6" width="3.875" customWidth="1"/>
    <col min="7" max="7" width="0.625" customWidth="1"/>
    <col min="8" max="12" width="3.875" customWidth="1"/>
    <col min="13" max="13" width="0.625" customWidth="1"/>
    <col min="14" max="18" width="3.875" customWidth="1"/>
    <col min="19" max="19" width="0.625" customWidth="1"/>
    <col min="20" max="24" width="3.875" customWidth="1"/>
    <col min="25" max="25" width="0.875" customWidth="1"/>
    <col min="26" max="26" width="7.625" style="17" customWidth="1"/>
    <col min="27" max="27" width="3.5" customWidth="1"/>
    <col min="28" max="29" width="20" customWidth="1"/>
  </cols>
  <sheetData>
    <row r="1" spans="2:34" ht="9" customHeight="1" thickBot="1"/>
    <row r="2" spans="2:34" ht="19.5" thickBot="1">
      <c r="B2" t="s">
        <v>5</v>
      </c>
      <c r="E2" s="45" t="s">
        <v>153</v>
      </c>
      <c r="F2" s="46"/>
      <c r="G2" s="46"/>
      <c r="H2" s="46"/>
      <c r="I2" s="46"/>
      <c r="J2" s="47"/>
      <c r="N2" s="52" t="s">
        <v>6</v>
      </c>
      <c r="O2" s="52"/>
      <c r="P2" s="45">
        <f>COUNTA(入力用シート!AB5:AB28)</f>
        <v>22</v>
      </c>
      <c r="Q2" s="46"/>
      <c r="R2" s="47"/>
      <c r="T2" s="53" t="s">
        <v>7</v>
      </c>
      <c r="U2" s="53"/>
      <c r="V2" s="45">
        <f>COUNTIF(Z:Z,"(選択済)")</f>
        <v>20</v>
      </c>
      <c r="W2" s="46"/>
      <c r="X2" s="47"/>
      <c r="AA2" t="s">
        <v>147</v>
      </c>
    </row>
    <row r="3" spans="2:34" ht="7.5" customHeight="1" thickBot="1">
      <c r="F3" s="1"/>
      <c r="G3" s="1"/>
      <c r="L3" s="1"/>
      <c r="M3" s="1"/>
      <c r="R3" s="1"/>
      <c r="S3" s="1"/>
      <c r="X3" s="1"/>
      <c r="Y3" s="1"/>
    </row>
    <row r="4" spans="2:34" ht="33" customHeight="1" thickBot="1">
      <c r="I4" s="38" t="s">
        <v>8</v>
      </c>
      <c r="J4" s="39"/>
      <c r="K4" s="39"/>
      <c r="L4" s="39"/>
      <c r="M4" s="39"/>
      <c r="N4" s="39"/>
      <c r="O4" s="39"/>
      <c r="P4" s="39"/>
      <c r="Q4" s="40"/>
      <c r="Z4" s="18"/>
      <c r="AA4" s="21" t="s">
        <v>0</v>
      </c>
      <c r="AB4" s="22" t="s">
        <v>1</v>
      </c>
      <c r="AC4" s="22" t="s">
        <v>2</v>
      </c>
      <c r="AD4" s="22" t="s">
        <v>97</v>
      </c>
      <c r="AE4" s="22" t="s">
        <v>98</v>
      </c>
      <c r="AF4" s="22" t="s">
        <v>148</v>
      </c>
      <c r="AG4" s="22" t="s">
        <v>149</v>
      </c>
      <c r="AH4" s="23"/>
    </row>
    <row r="5" spans="2:34" ht="18" customHeight="1" thickBot="1">
      <c r="Z5" s="24" t="str">
        <f>IF(COUNTIF(入力用シート!$B$6:$X$29,入力用シート!AB5)&gt;0,"(選択済)","")</f>
        <v>(選択済)</v>
      </c>
      <c r="AA5" s="19">
        <v>1</v>
      </c>
      <c r="AB5" s="11" t="s">
        <v>111</v>
      </c>
      <c r="AC5" s="11" t="s">
        <v>112</v>
      </c>
      <c r="AD5" s="11" t="s">
        <v>96</v>
      </c>
      <c r="AE5" s="11"/>
      <c r="AF5" s="11" t="s">
        <v>142</v>
      </c>
      <c r="AG5" s="11"/>
      <c r="AH5" s="20"/>
    </row>
    <row r="6" spans="2:34" ht="18" customHeight="1" thickBot="1">
      <c r="B6" s="38" t="str">
        <f>IFERROR(VLOOKUP(入力用シート!B7,入力用シート!$AB$5:$AH$28,2,FALSE)&amp;"","")</f>
        <v>いしかわ なおみ</v>
      </c>
      <c r="C6" s="39"/>
      <c r="D6" s="39"/>
      <c r="E6" s="39"/>
      <c r="F6" s="40"/>
      <c r="H6" s="38" t="str">
        <f>IFERROR(VLOOKUP(入力用シート!H7,入力用シート!$AB$5:$AH$28,2,FALSE)&amp;"","")</f>
        <v>いとう ひろし</v>
      </c>
      <c r="I6" s="39"/>
      <c r="J6" s="39"/>
      <c r="K6" s="39"/>
      <c r="L6" s="40"/>
      <c r="N6" s="48" t="str">
        <f>IFERROR(VLOOKUP(入力用シート!N7,入力用シート!$AB$5:$AH$28,2,FALSE)&amp;"","")</f>
        <v>しみず よしひろ</v>
      </c>
      <c r="O6" s="49"/>
      <c r="P6" s="50"/>
      <c r="Q6" s="50"/>
      <c r="R6" s="51"/>
      <c r="T6" s="48" t="str">
        <f>IFERROR(VLOOKUP(入力用シート!T7,入力用シート!$AB$5:$AH$28,2,FALSE)&amp;"","")</f>
        <v>すずき としひろ</v>
      </c>
      <c r="U6" s="49"/>
      <c r="V6" s="50"/>
      <c r="W6" s="50"/>
      <c r="X6" s="51"/>
      <c r="Z6" s="24" t="str">
        <f>IF(COUNTIF(入力用シート!$B$6:$X$29,入力用シート!AB6)&gt;0,"(選択済)","")</f>
        <v>(選択済)</v>
      </c>
      <c r="AA6" s="12">
        <v>2</v>
      </c>
      <c r="AB6" s="5" t="s">
        <v>105</v>
      </c>
      <c r="AC6" s="5" t="s">
        <v>106</v>
      </c>
      <c r="AD6" s="5" t="s">
        <v>95</v>
      </c>
      <c r="AE6" s="5"/>
      <c r="AF6" s="5" t="s">
        <v>142</v>
      </c>
      <c r="AG6" s="5"/>
      <c r="AH6" s="13"/>
    </row>
    <row r="7" spans="2:34" ht="18" customHeight="1" thickBot="1">
      <c r="B7" s="54" t="s">
        <v>111</v>
      </c>
      <c r="C7" s="55"/>
      <c r="D7" s="55"/>
      <c r="E7" s="55"/>
      <c r="F7" s="56"/>
      <c r="H7" s="54" t="s">
        <v>135</v>
      </c>
      <c r="I7" s="55"/>
      <c r="J7" s="55"/>
      <c r="K7" s="55"/>
      <c r="L7" s="56"/>
      <c r="N7" s="41" t="s">
        <v>141</v>
      </c>
      <c r="O7" s="42"/>
      <c r="P7" s="43"/>
      <c r="Q7" s="43"/>
      <c r="R7" s="44"/>
      <c r="T7" s="41" t="s">
        <v>121</v>
      </c>
      <c r="U7" s="42"/>
      <c r="V7" s="43"/>
      <c r="W7" s="43"/>
      <c r="X7" s="44"/>
      <c r="Z7" s="24" t="str">
        <f>IF(COUNTIF(入力用シート!$B$6:$X$29,入力用シート!AB7)&gt;0,"(選択済)","")</f>
        <v>(選択済)</v>
      </c>
      <c r="AA7" s="12">
        <v>3</v>
      </c>
      <c r="AB7" s="5" t="s">
        <v>135</v>
      </c>
      <c r="AC7" s="5" t="s">
        <v>136</v>
      </c>
      <c r="AD7" s="5" t="s">
        <v>95</v>
      </c>
      <c r="AE7" s="5" t="s">
        <v>152</v>
      </c>
      <c r="AF7" s="5" t="s">
        <v>142</v>
      </c>
      <c r="AG7" s="5"/>
      <c r="AH7" s="13"/>
    </row>
    <row r="8" spans="2:34" ht="18" customHeight="1" thickBot="1">
      <c r="B8" s="2" t="str">
        <f>IFERROR(VLOOKUP(入力用シート!B7,入力用シート!$AB$5:$AH$28,3,FALSE)&amp;"","")</f>
        <v>女子</v>
      </c>
      <c r="C8" s="3" t="str">
        <f>IFERROR(VLOOKUP(入力用シート!B7,入力用シート!$AB$5:$AH$28,4,FALSE)&amp;"","")</f>
        <v/>
      </c>
      <c r="D8" s="3" t="str">
        <f>IFERROR(VLOOKUP(入力用シート!B7,入力用シート!$AB$5:$AH$28,5,FALSE)&amp;"","")</f>
        <v>前1班</v>
      </c>
      <c r="E8" s="3" t="str">
        <f>IFERROR(VLOOKUP(入力用シート!B7,入力用シート!$AB$5:$AH$28,6,FALSE)&amp;"","")</f>
        <v/>
      </c>
      <c r="F8" s="4" t="str">
        <f>IFERROR(VLOOKUP(入力用シート!B7,入力用シート!$AB$5:$AH$28,7,FALSE)&amp;"","")</f>
        <v/>
      </c>
      <c r="H8" s="2" t="str">
        <f>IFERROR(VLOOKUP(入力用シート!H7,入力用シート!$AB$5:$AH$28,3,FALSE)&amp;"","")</f>
        <v>男子</v>
      </c>
      <c r="I8" s="3" t="str">
        <f>IFERROR(VLOOKUP(入力用シート!H7,入力用シート!$AB$5:$AH$28,4,FALSE)&amp;"","")</f>
        <v>近視</v>
      </c>
      <c r="J8" s="3" t="str">
        <f>IFERROR(VLOOKUP(入力用シート!H7,入力用シート!$AB$5:$AH$28,5,FALSE)&amp;"","")</f>
        <v>前1班</v>
      </c>
      <c r="K8" s="3" t="str">
        <f>IFERROR(VLOOKUP(入力用シート!H7,入力用シート!$AB$5:$AH$28,6,FALSE)&amp;"","")</f>
        <v/>
      </c>
      <c r="L8" s="4" t="str">
        <f>IFERROR(VLOOKUP(入力用シート!H7,入力用シート!$AB$5:$AH$28,7,FALSE)&amp;"","")</f>
        <v/>
      </c>
      <c r="N8" s="2" t="str">
        <f>IFERROR(VLOOKUP(入力用シート!N7,入力用シート!$AB$5:$AH$28,3,FALSE)&amp;"","")</f>
        <v>男子</v>
      </c>
      <c r="O8" s="3" t="str">
        <f>IFERROR(VLOOKUP(入力用シート!N7,入力用シート!$AB$5:$AH$28,4,FALSE)&amp;"","")</f>
        <v/>
      </c>
      <c r="P8" s="3" t="str">
        <f>IFERROR(VLOOKUP(入力用シート!N7,入力用シート!$AB$5:$AH$28,5,FALSE)&amp;"","")</f>
        <v>前4班</v>
      </c>
      <c r="Q8" s="3" t="str">
        <f>IFERROR(VLOOKUP(入力用シート!N7,入力用シート!$AB$5:$AH$28,6,FALSE)&amp;"","")</f>
        <v/>
      </c>
      <c r="R8" s="4" t="str">
        <f>IFERROR(VLOOKUP(入力用シート!N7,入力用シート!$AB$5:$AH$28,7,FALSE)&amp;"","")</f>
        <v/>
      </c>
      <c r="T8" s="2" t="str">
        <f>IFERROR(VLOOKUP(入力用シート!T7,入力用シート!$AB$5:$AH$28,3,FALSE)&amp;"","")</f>
        <v>男子</v>
      </c>
      <c r="U8" s="3" t="str">
        <f>IFERROR(VLOOKUP(入力用シート!T7,入力用シート!$AB$5:$AH$28,4,FALSE)&amp;"","")</f>
        <v>近視</v>
      </c>
      <c r="V8" s="3" t="str">
        <f>IFERROR(VLOOKUP(入力用シート!T7,入力用シート!$AB$5:$AH$28,5,FALSE)&amp;"","")</f>
        <v>前4班</v>
      </c>
      <c r="W8" s="3" t="str">
        <f>IFERROR(VLOOKUP(入力用シート!T7,入力用シート!$AB$5:$AH$28,6,FALSE)&amp;"","")</f>
        <v/>
      </c>
      <c r="X8" s="4" t="str">
        <f>IFERROR(VLOOKUP(入力用シート!T7,入力用シート!$AB$5:$AH$28,7,FALSE)&amp;"","")</f>
        <v/>
      </c>
      <c r="Z8" s="24" t="str">
        <f>IF(COUNTIF(入力用シート!$B$6:$X$29,入力用シート!AB8)&gt;0,"(選択済)","")</f>
        <v>(選択済)</v>
      </c>
      <c r="AA8" s="12">
        <v>4</v>
      </c>
      <c r="AB8" s="5" t="s">
        <v>125</v>
      </c>
      <c r="AC8" s="5" t="s">
        <v>126</v>
      </c>
      <c r="AD8" s="5" t="s">
        <v>95</v>
      </c>
      <c r="AE8" s="5"/>
      <c r="AF8" s="5" t="s">
        <v>142</v>
      </c>
      <c r="AG8" s="5"/>
      <c r="AH8" s="13"/>
    </row>
    <row r="9" spans="2:34" ht="18" customHeight="1" thickBot="1">
      <c r="Z9" s="24" t="str">
        <f>IF(COUNTIF(入力用シート!$B$6:$X$29,入力用シート!AB9)&gt;0,"(選択済)","")</f>
        <v>(選択済)</v>
      </c>
      <c r="AA9" s="12">
        <v>5</v>
      </c>
      <c r="AB9" s="5" t="s">
        <v>115</v>
      </c>
      <c r="AC9" s="5" t="s">
        <v>116</v>
      </c>
      <c r="AD9" s="5" t="s">
        <v>95</v>
      </c>
      <c r="AE9" s="5"/>
      <c r="AF9" s="5" t="s">
        <v>142</v>
      </c>
      <c r="AG9" s="5"/>
      <c r="AH9" s="13"/>
    </row>
    <row r="10" spans="2:34" ht="18" customHeight="1" thickBot="1">
      <c r="B10" s="48" t="str">
        <f>IFERROR(VLOOKUP(入力用シート!B11,入力用シート!$AB$5:$AH$28,2,FALSE)&amp;"","")</f>
        <v>きのした かずよ</v>
      </c>
      <c r="C10" s="49"/>
      <c r="D10" s="50"/>
      <c r="E10" s="50"/>
      <c r="F10" s="51"/>
      <c r="H10" s="48" t="str">
        <f>IFERROR(VLOOKUP(入力用シート!H11,入力用シート!$AB$5:$AH$28,2,FALSE)&amp;"","")</f>
        <v>いりえ まさき</v>
      </c>
      <c r="I10" s="49"/>
      <c r="J10" s="50"/>
      <c r="K10" s="50"/>
      <c r="L10" s="51"/>
      <c r="N10" s="48" t="str">
        <f>IFERROR(VLOOKUP(入力用シート!N11,入力用シート!$AB$5:$AH$28,2,FALSE)&amp;"","")</f>
        <v>たかぎ ありさ</v>
      </c>
      <c r="O10" s="49"/>
      <c r="P10" s="50"/>
      <c r="Q10" s="50"/>
      <c r="R10" s="51"/>
      <c r="T10" s="48" t="str">
        <f>IFERROR(VLOOKUP(入力用シート!T11,入力用シート!$AB$5:$AH$28,2,FALSE)&amp;"","")</f>
        <v>うえだ たつや</v>
      </c>
      <c r="U10" s="49"/>
      <c r="V10" s="50"/>
      <c r="W10" s="50"/>
      <c r="X10" s="51"/>
      <c r="Z10" s="24" t="str">
        <f>IF(COUNTIF(入力用シート!$B$6:$X$29,入力用シート!AB10)&gt;0,"(選択済)","")</f>
        <v>(選択済)</v>
      </c>
      <c r="AA10" s="12">
        <v>6</v>
      </c>
      <c r="AB10" s="5" t="s">
        <v>113</v>
      </c>
      <c r="AC10" s="5" t="s">
        <v>114</v>
      </c>
      <c r="AD10" s="5" t="s">
        <v>95</v>
      </c>
      <c r="AE10" s="5"/>
      <c r="AF10" s="5" t="s">
        <v>142</v>
      </c>
      <c r="AG10" s="5"/>
      <c r="AH10" s="13"/>
    </row>
    <row r="11" spans="2:34" ht="18" customHeight="1" thickBot="1">
      <c r="B11" s="41" t="s">
        <v>107</v>
      </c>
      <c r="C11" s="42"/>
      <c r="D11" s="43"/>
      <c r="E11" s="43"/>
      <c r="F11" s="44"/>
      <c r="H11" s="41" t="s">
        <v>125</v>
      </c>
      <c r="I11" s="42"/>
      <c r="J11" s="43"/>
      <c r="K11" s="43"/>
      <c r="L11" s="44"/>
      <c r="N11" s="41" t="s">
        <v>119</v>
      </c>
      <c r="O11" s="42"/>
      <c r="P11" s="43"/>
      <c r="Q11" s="43"/>
      <c r="R11" s="44"/>
      <c r="T11" s="41" t="s">
        <v>115</v>
      </c>
      <c r="U11" s="42"/>
      <c r="V11" s="43"/>
      <c r="W11" s="43"/>
      <c r="X11" s="44"/>
      <c r="Z11" s="24" t="str">
        <f>IF(COUNTIF(入力用シート!$B$6:$X$29,入力用シート!AB11)&gt;0,"(選択済)","")</f>
        <v>(選択済)</v>
      </c>
      <c r="AA11" s="12">
        <v>7</v>
      </c>
      <c r="AB11" s="5" t="s">
        <v>137</v>
      </c>
      <c r="AC11" s="5" t="s">
        <v>138</v>
      </c>
      <c r="AD11" s="5" t="s">
        <v>95</v>
      </c>
      <c r="AE11" s="5"/>
      <c r="AF11" s="5" t="s">
        <v>143</v>
      </c>
      <c r="AG11" s="5" t="s">
        <v>151</v>
      </c>
      <c r="AH11" s="13"/>
    </row>
    <row r="12" spans="2:34" ht="18" customHeight="1" thickBot="1">
      <c r="B12" s="2" t="str">
        <f>IFERROR(VLOOKUP(入力用シート!B11,入力用シート!$AB$5:$AH$28,3,FALSE)&amp;"","")</f>
        <v>女子</v>
      </c>
      <c r="C12" s="3" t="str">
        <f>IFERROR(VLOOKUP(入力用シート!B11,入力用シート!$AB$5:$AH$28,4,FALSE)&amp;"","")</f>
        <v>近視</v>
      </c>
      <c r="D12" s="3" t="str">
        <f>IFERROR(VLOOKUP(入力用シート!B11,入力用シート!$AB$5:$AH$28,5,FALSE)&amp;"","")</f>
        <v>前2班</v>
      </c>
      <c r="E12" s="3" t="str">
        <f>IFERROR(VLOOKUP(入力用シート!B11,入力用シート!$AB$5:$AH$28,6,FALSE)&amp;"","")</f>
        <v/>
      </c>
      <c r="F12" s="4" t="str">
        <f>IFERROR(VLOOKUP(入力用シート!B11,入力用シート!$AB$5:$AH$28,7,FALSE)&amp;"","")</f>
        <v/>
      </c>
      <c r="H12" s="2" t="str">
        <f>IFERROR(VLOOKUP(入力用シート!H11,入力用シート!$AB$5:$AH$28,3,FALSE)&amp;"","")</f>
        <v>男子</v>
      </c>
      <c r="I12" s="3" t="str">
        <f>IFERROR(VLOOKUP(入力用シート!H11,入力用シート!$AB$5:$AH$28,4,FALSE)&amp;"","")</f>
        <v/>
      </c>
      <c r="J12" s="3" t="str">
        <f>IFERROR(VLOOKUP(入力用シート!H11,入力用シート!$AB$5:$AH$28,5,FALSE)&amp;"","")</f>
        <v>前1班</v>
      </c>
      <c r="K12" s="3" t="str">
        <f>IFERROR(VLOOKUP(入力用シート!H11,入力用シート!$AB$5:$AH$28,6,FALSE)&amp;"","")</f>
        <v/>
      </c>
      <c r="L12" s="4" t="str">
        <f>IFERROR(VLOOKUP(入力用シート!H11,入力用シート!$AB$5:$AH$28,7,FALSE)&amp;"","")</f>
        <v/>
      </c>
      <c r="N12" s="2" t="str">
        <f>IFERROR(VLOOKUP(入力用シート!N11,入力用シート!$AB$5:$AH$28,3,FALSE)&amp;"","")</f>
        <v>女子</v>
      </c>
      <c r="O12" s="3" t="str">
        <f>IFERROR(VLOOKUP(入力用シート!N11,入力用シート!$AB$5:$AH$28,4,FALSE)&amp;"","")</f>
        <v/>
      </c>
      <c r="P12" s="3" t="str">
        <f>IFERROR(VLOOKUP(入力用シート!N11,入力用シート!$AB$5:$AH$28,5,FALSE)&amp;"","")</f>
        <v>前4班</v>
      </c>
      <c r="Q12" s="3" t="str">
        <f>IFERROR(VLOOKUP(入力用シート!N11,入力用シート!$AB$5:$AH$28,6,FALSE)&amp;"","")</f>
        <v>B</v>
      </c>
      <c r="R12" s="4" t="str">
        <f>IFERROR(VLOOKUP(入力用シート!N11,入力用シート!$AB$5:$AH$28,7,FALSE)&amp;"","")</f>
        <v/>
      </c>
      <c r="T12" s="2" t="str">
        <f>IFERROR(VLOOKUP(入力用シート!T11,入力用シート!$AB$5:$AH$28,3,FALSE)&amp;"","")</f>
        <v>男子</v>
      </c>
      <c r="U12" s="3" t="str">
        <f>IFERROR(VLOOKUP(入力用シート!T11,入力用シート!$AB$5:$AH$28,4,FALSE)&amp;"","")</f>
        <v/>
      </c>
      <c r="V12" s="3" t="str">
        <f>IFERROR(VLOOKUP(入力用シート!T11,入力用シート!$AB$5:$AH$28,5,FALSE)&amp;"","")</f>
        <v>前1班</v>
      </c>
      <c r="W12" s="3" t="str">
        <f>IFERROR(VLOOKUP(入力用シート!T11,入力用シート!$AB$5:$AH$28,6,FALSE)&amp;"","")</f>
        <v/>
      </c>
      <c r="X12" s="4" t="str">
        <f>IFERROR(VLOOKUP(入力用シート!T11,入力用シート!$AB$5:$AH$28,7,FALSE)&amp;"","")</f>
        <v/>
      </c>
      <c r="Z12" s="24" t="str">
        <f>IF(COUNTIF(入力用シート!$B$6:$X$29,入力用シート!AB12)&gt;0,"(選択済)","")</f>
        <v/>
      </c>
      <c r="AA12" s="12">
        <v>8</v>
      </c>
      <c r="AB12" s="5" t="s">
        <v>127</v>
      </c>
      <c r="AC12" s="5" t="s">
        <v>128</v>
      </c>
      <c r="AD12" s="5" t="s">
        <v>96</v>
      </c>
      <c r="AE12" s="5"/>
      <c r="AF12" s="5" t="s">
        <v>143</v>
      </c>
      <c r="AG12" s="5"/>
      <c r="AH12" s="13"/>
    </row>
    <row r="13" spans="2:34" ht="18" customHeight="1" thickBot="1">
      <c r="Z13" s="24" t="str">
        <f>IF(COUNTIF(入力用シート!$B$6:$X$29,入力用シート!AB13)&gt;0,"(選択済)","")</f>
        <v>(選択済)</v>
      </c>
      <c r="AA13" s="12">
        <v>9</v>
      </c>
      <c r="AB13" s="5" t="s">
        <v>99</v>
      </c>
      <c r="AC13" s="5" t="s">
        <v>100</v>
      </c>
      <c r="AD13" s="5" t="s">
        <v>96</v>
      </c>
      <c r="AE13" s="5"/>
      <c r="AF13" s="5" t="s">
        <v>143</v>
      </c>
      <c r="AG13" s="5"/>
      <c r="AH13" s="13"/>
    </row>
    <row r="14" spans="2:34" ht="18" customHeight="1" thickBot="1">
      <c r="B14" s="48" t="str">
        <f>IFERROR(VLOOKUP(入力用シート!B15,入力用シート!$AB$5:$AH$28,2,FALSE)&amp;"","")</f>
        <v>いとう いさむ</v>
      </c>
      <c r="C14" s="49"/>
      <c r="D14" s="50"/>
      <c r="E14" s="50"/>
      <c r="F14" s="51"/>
      <c r="H14" s="48" t="str">
        <f>IFERROR(VLOOKUP(入力用シート!H15,入力用シート!$AB$5:$AH$28,2,FALSE)&amp;"","")</f>
        <v>おおたに ようへい</v>
      </c>
      <c r="I14" s="49"/>
      <c r="J14" s="50"/>
      <c r="K14" s="50"/>
      <c r="L14" s="51"/>
      <c r="N14" s="48" t="str">
        <f>IFERROR(VLOOKUP(入力用シート!N15,入力用シート!$AB$5:$AH$28,2,FALSE)&amp;"","")</f>
        <v>しみず くにあき</v>
      </c>
      <c r="O14" s="49"/>
      <c r="P14" s="50"/>
      <c r="Q14" s="50"/>
      <c r="R14" s="51"/>
      <c r="T14" s="48" t="str">
        <f>IFERROR(VLOOKUP(入力用シート!T15,入力用シート!$AB$5:$AH$28,2,FALSE)&amp;"","")</f>
        <v>かわしま だいすけ</v>
      </c>
      <c r="U14" s="49"/>
      <c r="V14" s="50"/>
      <c r="W14" s="50"/>
      <c r="X14" s="51"/>
      <c r="Z14" s="24" t="str">
        <f>IF(COUNTIF(入力用シート!$B$6:$X$29,入力用シート!AB14)&gt;0,"(選択済)","")</f>
        <v>(選択済)</v>
      </c>
      <c r="AA14" s="12">
        <v>10</v>
      </c>
      <c r="AB14" s="5" t="s">
        <v>109</v>
      </c>
      <c r="AC14" s="5" t="s">
        <v>110</v>
      </c>
      <c r="AD14" s="5" t="s">
        <v>95</v>
      </c>
      <c r="AE14" s="5" t="s">
        <v>152</v>
      </c>
      <c r="AF14" s="5" t="s">
        <v>143</v>
      </c>
      <c r="AG14" s="5"/>
      <c r="AH14" s="13"/>
    </row>
    <row r="15" spans="2:34" ht="18" customHeight="1" thickBot="1">
      <c r="B15" s="41" t="s">
        <v>105</v>
      </c>
      <c r="C15" s="42"/>
      <c r="D15" s="43"/>
      <c r="E15" s="43"/>
      <c r="F15" s="44"/>
      <c r="H15" s="41" t="s">
        <v>113</v>
      </c>
      <c r="I15" s="42"/>
      <c r="J15" s="43"/>
      <c r="K15" s="43"/>
      <c r="L15" s="44"/>
      <c r="N15" s="41" t="s">
        <v>123</v>
      </c>
      <c r="O15" s="42"/>
      <c r="P15" s="43"/>
      <c r="Q15" s="43"/>
      <c r="R15" s="44"/>
      <c r="T15" s="41" t="s">
        <v>109</v>
      </c>
      <c r="U15" s="42"/>
      <c r="V15" s="43"/>
      <c r="W15" s="43"/>
      <c r="X15" s="44"/>
      <c r="Z15" s="24" t="str">
        <f>IF(COUNTIF(入力用シート!$B$6:$X$29,入力用シート!AB15)&gt;0,"(選択済)","")</f>
        <v>(選択済)</v>
      </c>
      <c r="AA15" s="12">
        <v>11</v>
      </c>
      <c r="AB15" s="5" t="s">
        <v>107</v>
      </c>
      <c r="AC15" s="5" t="s">
        <v>108</v>
      </c>
      <c r="AD15" s="5" t="s">
        <v>96</v>
      </c>
      <c r="AE15" s="5" t="s">
        <v>152</v>
      </c>
      <c r="AF15" s="5" t="s">
        <v>143</v>
      </c>
      <c r="AG15" s="5"/>
      <c r="AH15" s="13"/>
    </row>
    <row r="16" spans="2:34" ht="18" customHeight="1" thickBot="1">
      <c r="B16" s="2" t="str">
        <f>IFERROR(VLOOKUP(入力用シート!B15,入力用シート!$AB$5:$AH$28,3,FALSE)&amp;"","")</f>
        <v>男子</v>
      </c>
      <c r="C16" s="3" t="str">
        <f>IFERROR(VLOOKUP(入力用シート!B15,入力用シート!$AB$5:$AH$28,4,FALSE)&amp;"","")</f>
        <v/>
      </c>
      <c r="D16" s="3" t="str">
        <f>IFERROR(VLOOKUP(入力用シート!B15,入力用シート!$AB$5:$AH$28,5,FALSE)&amp;"","")</f>
        <v>前1班</v>
      </c>
      <c r="E16" s="3" t="str">
        <f>IFERROR(VLOOKUP(入力用シート!B15,入力用シート!$AB$5:$AH$28,6,FALSE)&amp;"","")</f>
        <v/>
      </c>
      <c r="F16" s="4" t="str">
        <f>IFERROR(VLOOKUP(入力用シート!B15,入力用シート!$AB$5:$AH$28,7,FALSE)&amp;"","")</f>
        <v/>
      </c>
      <c r="H16" s="2" t="str">
        <f>IFERROR(VLOOKUP(入力用シート!H15,入力用シート!$AB$5:$AH$28,3,FALSE)&amp;"","")</f>
        <v>男子</v>
      </c>
      <c r="I16" s="3" t="str">
        <f>IFERROR(VLOOKUP(入力用シート!H15,入力用シート!$AB$5:$AH$28,4,FALSE)&amp;"","")</f>
        <v/>
      </c>
      <c r="J16" s="3" t="str">
        <f>IFERROR(VLOOKUP(入力用シート!H15,入力用シート!$AB$5:$AH$28,5,FALSE)&amp;"","")</f>
        <v>前1班</v>
      </c>
      <c r="K16" s="3" t="str">
        <f>IFERROR(VLOOKUP(入力用シート!H15,入力用シート!$AB$5:$AH$28,6,FALSE)&amp;"","")</f>
        <v/>
      </c>
      <c r="L16" s="4" t="str">
        <f>IFERROR(VLOOKUP(入力用シート!H15,入力用シート!$AB$5:$AH$28,7,FALSE)&amp;"","")</f>
        <v/>
      </c>
      <c r="N16" s="2" t="str">
        <f>IFERROR(VLOOKUP(入力用シート!N15,入力用シート!$AB$5:$AH$28,3,FALSE)&amp;"","")</f>
        <v>男子</v>
      </c>
      <c r="O16" s="3" t="str">
        <f>IFERROR(VLOOKUP(入力用シート!N15,入力用シート!$AB$5:$AH$28,4,FALSE)&amp;"","")</f>
        <v/>
      </c>
      <c r="P16" s="3" t="str">
        <f>IFERROR(VLOOKUP(入力用シート!N15,入力用シート!$AB$5:$AH$28,5,FALSE)&amp;"","")</f>
        <v>前3班</v>
      </c>
      <c r="Q16" s="3" t="str">
        <f>IFERROR(VLOOKUP(入力用シート!N15,入力用シート!$AB$5:$AH$28,6,FALSE)&amp;"","")</f>
        <v/>
      </c>
      <c r="R16" s="4" t="str">
        <f>IFERROR(VLOOKUP(入力用シート!N15,入力用シート!$AB$5:$AH$28,7,FALSE)&amp;"","")</f>
        <v/>
      </c>
      <c r="T16" s="2" t="str">
        <f>IFERROR(VLOOKUP(入力用シート!T15,入力用シート!$AB$5:$AH$28,3,FALSE)&amp;"","")</f>
        <v>男子</v>
      </c>
      <c r="U16" s="3" t="str">
        <f>IFERROR(VLOOKUP(入力用シート!T15,入力用シート!$AB$5:$AH$28,4,FALSE)&amp;"","")</f>
        <v>近視</v>
      </c>
      <c r="V16" s="3" t="str">
        <f>IFERROR(VLOOKUP(入力用シート!T15,入力用シート!$AB$5:$AH$28,5,FALSE)&amp;"","")</f>
        <v>前2班</v>
      </c>
      <c r="W16" s="3" t="str">
        <f>IFERROR(VLOOKUP(入力用シート!T15,入力用シート!$AB$5:$AH$28,6,FALSE)&amp;"","")</f>
        <v/>
      </c>
      <c r="X16" s="4" t="str">
        <f>IFERROR(VLOOKUP(入力用シート!T15,入力用シート!$AB$5:$AH$28,7,FALSE)&amp;"","")</f>
        <v/>
      </c>
      <c r="Z16" s="24" t="str">
        <f>IF(COUNTIF(入力用シート!$B$6:$X$29,入力用シート!AB16)&gt;0,"(選択済)","")</f>
        <v>(選択済)</v>
      </c>
      <c r="AA16" s="12">
        <v>12</v>
      </c>
      <c r="AB16" s="5" t="s">
        <v>133</v>
      </c>
      <c r="AC16" s="5" t="s">
        <v>134</v>
      </c>
      <c r="AD16" s="5" t="s">
        <v>95</v>
      </c>
      <c r="AE16" s="5"/>
      <c r="AF16" s="5" t="s">
        <v>143</v>
      </c>
      <c r="AG16" s="5" t="s">
        <v>151</v>
      </c>
      <c r="AH16" s="13"/>
    </row>
    <row r="17" spans="2:34" ht="18" customHeight="1" thickBot="1">
      <c r="Z17" s="24" t="str">
        <f>IF(COUNTIF(入力用シート!$B$6:$X$29,入力用シート!AB17)&gt;0,"(選択済)","")</f>
        <v/>
      </c>
      <c r="AA17" s="12">
        <v>13</v>
      </c>
      <c r="AB17" s="5" t="s">
        <v>129</v>
      </c>
      <c r="AC17" s="5" t="s">
        <v>130</v>
      </c>
      <c r="AD17" s="5" t="s">
        <v>96</v>
      </c>
      <c r="AE17" s="5"/>
      <c r="AF17" s="5" t="s">
        <v>145</v>
      </c>
      <c r="AG17" s="5"/>
      <c r="AH17" s="13"/>
    </row>
    <row r="18" spans="2:34" ht="18" customHeight="1" thickBot="1">
      <c r="B18" s="48" t="str">
        <f>IFERROR(VLOOKUP(入力用シート!B19,入力用シート!$AB$5:$AH$28,2,FALSE)&amp;"","")</f>
        <v>おおば ひでゆき</v>
      </c>
      <c r="C18" s="49"/>
      <c r="D18" s="50"/>
      <c r="E18" s="50"/>
      <c r="F18" s="51"/>
      <c r="H18" s="48" t="str">
        <f>IFERROR(VLOOKUP(入力用シート!H19,入力用シート!$AB$5:$AH$28,2,FALSE)&amp;"","")</f>
        <v>いとう いさむ</v>
      </c>
      <c r="I18" s="49"/>
      <c r="J18" s="50"/>
      <c r="K18" s="50"/>
      <c r="L18" s="51"/>
      <c r="N18" s="48" t="str">
        <f>IFERROR(VLOOKUP(入力用シート!N19,入力用シート!$AB$5:$AH$28,2,FALSE)&amp;"","")</f>
        <v>こばやし あゆみ</v>
      </c>
      <c r="O18" s="49"/>
      <c r="P18" s="50"/>
      <c r="Q18" s="50"/>
      <c r="R18" s="51"/>
      <c r="T18" s="48" t="str">
        <f>IFERROR(VLOOKUP(入力用シート!T19,入力用シート!$AB$5:$AH$28,2,FALSE)&amp;"","")</f>
        <v>おかだ みか</v>
      </c>
      <c r="U18" s="49"/>
      <c r="V18" s="50"/>
      <c r="W18" s="50"/>
      <c r="X18" s="51"/>
      <c r="Z18" s="24" t="str">
        <f>IF(COUNTIF(入力用シート!$B$6:$X$29,入力用シート!AB18)&gt;0,"(選択済)","")</f>
        <v>(選択済)</v>
      </c>
      <c r="AA18" s="12">
        <v>14</v>
      </c>
      <c r="AB18" s="5" t="s">
        <v>117</v>
      </c>
      <c r="AC18" s="5" t="s">
        <v>118</v>
      </c>
      <c r="AD18" s="5" t="s">
        <v>95</v>
      </c>
      <c r="AE18" s="5"/>
      <c r="AF18" s="5" t="s">
        <v>145</v>
      </c>
      <c r="AG18" s="5"/>
      <c r="AH18" s="13"/>
    </row>
    <row r="19" spans="2:34" ht="18" customHeight="1" thickBot="1">
      <c r="B19" s="41" t="s">
        <v>137</v>
      </c>
      <c r="C19" s="42"/>
      <c r="D19" s="43"/>
      <c r="E19" s="43"/>
      <c r="F19" s="44"/>
      <c r="H19" s="41" t="s">
        <v>105</v>
      </c>
      <c r="I19" s="42"/>
      <c r="J19" s="43"/>
      <c r="K19" s="43"/>
      <c r="L19" s="44"/>
      <c r="N19" s="41" t="s">
        <v>103</v>
      </c>
      <c r="O19" s="42"/>
      <c r="P19" s="43"/>
      <c r="Q19" s="43"/>
      <c r="R19" s="44"/>
      <c r="T19" s="41" t="s">
        <v>99</v>
      </c>
      <c r="U19" s="42"/>
      <c r="V19" s="43"/>
      <c r="W19" s="43"/>
      <c r="X19" s="44"/>
      <c r="Z19" s="24" t="str">
        <f>IF(COUNTIF(入力用シート!$B$6:$X$29,入力用シート!AB19)&gt;0,"(選択済)","")</f>
        <v>(選択済)</v>
      </c>
      <c r="AA19" s="12">
        <v>15</v>
      </c>
      <c r="AB19" s="5" t="s">
        <v>103</v>
      </c>
      <c r="AC19" s="5" t="s">
        <v>104</v>
      </c>
      <c r="AD19" s="5" t="s">
        <v>96</v>
      </c>
      <c r="AE19" s="5"/>
      <c r="AF19" s="5" t="s">
        <v>145</v>
      </c>
      <c r="AG19" s="5"/>
      <c r="AH19" s="13"/>
    </row>
    <row r="20" spans="2:34" ht="18" customHeight="1" thickBot="1">
      <c r="B20" s="2" t="str">
        <f>IFERROR(VLOOKUP(入力用シート!B19,入力用シート!$AB$5:$AH$28,3,FALSE)&amp;"","")</f>
        <v>男子</v>
      </c>
      <c r="C20" s="3" t="str">
        <f>IFERROR(VLOOKUP(入力用シート!B19,入力用シート!$AB$5:$AH$28,4,FALSE)&amp;"","")</f>
        <v/>
      </c>
      <c r="D20" s="3" t="str">
        <f>IFERROR(VLOOKUP(入力用シート!B19,入力用シート!$AB$5:$AH$28,5,FALSE)&amp;"","")</f>
        <v>前2班</v>
      </c>
      <c r="E20" s="3" t="str">
        <f>IFERROR(VLOOKUP(入力用シート!B19,入力用シート!$AB$5:$AH$28,6,FALSE)&amp;"","")</f>
        <v>A</v>
      </c>
      <c r="F20" s="4" t="str">
        <f>IFERROR(VLOOKUP(入力用シート!B19,入力用シート!$AB$5:$AH$28,7,FALSE)&amp;"","")</f>
        <v/>
      </c>
      <c r="H20" s="2" t="str">
        <f>IFERROR(VLOOKUP(入力用シート!H19,入力用シート!$AB$5:$AH$28,3,FALSE)&amp;"","")</f>
        <v>男子</v>
      </c>
      <c r="I20" s="3" t="str">
        <f>IFERROR(VLOOKUP(入力用シート!H19,入力用シート!$AB$5:$AH$28,4,FALSE)&amp;"","")</f>
        <v/>
      </c>
      <c r="J20" s="3" t="str">
        <f>IFERROR(VLOOKUP(入力用シート!H19,入力用シート!$AB$5:$AH$28,5,FALSE)&amp;"","")</f>
        <v>前1班</v>
      </c>
      <c r="K20" s="3" t="str">
        <f>IFERROR(VLOOKUP(入力用シート!H19,入力用シート!$AB$5:$AH$28,6,FALSE)&amp;"","")</f>
        <v/>
      </c>
      <c r="L20" s="4" t="str">
        <f>IFERROR(VLOOKUP(入力用シート!H19,入力用シート!$AB$5:$AH$28,7,FALSE)&amp;"","")</f>
        <v/>
      </c>
      <c r="N20" s="2" t="str">
        <f>IFERROR(VLOOKUP(入力用シート!N19,入力用シート!$AB$5:$AH$28,3,FALSE)&amp;"","")</f>
        <v>女子</v>
      </c>
      <c r="O20" s="3" t="str">
        <f>IFERROR(VLOOKUP(入力用シート!N19,入力用シート!$AB$5:$AH$28,4,FALSE)&amp;"","")</f>
        <v/>
      </c>
      <c r="P20" s="3" t="str">
        <f>IFERROR(VLOOKUP(入力用シート!N19,入力用シート!$AB$5:$AH$28,5,FALSE)&amp;"","")</f>
        <v>前3班</v>
      </c>
      <c r="Q20" s="3" t="str">
        <f>IFERROR(VLOOKUP(入力用シート!N19,入力用シート!$AB$5:$AH$28,6,FALSE)&amp;"","")</f>
        <v/>
      </c>
      <c r="R20" s="4" t="str">
        <f>IFERROR(VLOOKUP(入力用シート!N19,入力用シート!$AB$5:$AH$28,7,FALSE)&amp;"","")</f>
        <v/>
      </c>
      <c r="T20" s="2" t="str">
        <f>IFERROR(VLOOKUP(入力用シート!T19,入力用シート!$AB$5:$AH$28,3,FALSE)&amp;"","")</f>
        <v>女子</v>
      </c>
      <c r="U20" s="3" t="str">
        <f>IFERROR(VLOOKUP(入力用シート!T19,入力用シート!$AB$5:$AH$28,4,FALSE)&amp;"","")</f>
        <v/>
      </c>
      <c r="V20" s="3" t="str">
        <f>IFERROR(VLOOKUP(入力用シート!T19,入力用シート!$AB$5:$AH$28,5,FALSE)&amp;"","")</f>
        <v>前2班</v>
      </c>
      <c r="W20" s="3" t="str">
        <f>IFERROR(VLOOKUP(入力用シート!T19,入力用シート!$AB$5:$AH$28,6,FALSE)&amp;"","")</f>
        <v/>
      </c>
      <c r="X20" s="4" t="str">
        <f>IFERROR(VLOOKUP(入力用シート!T19,入力用シート!$AB$5:$AH$28,7,FALSE)&amp;"","")</f>
        <v/>
      </c>
      <c r="Z20" s="24" t="str">
        <f>IF(COUNTIF(入力用シート!$B$6:$X$29,入力用シート!AB20)&gt;0,"(選択済)","")</f>
        <v>(選択済)</v>
      </c>
      <c r="AA20" s="12">
        <v>16</v>
      </c>
      <c r="AB20" s="5" t="s">
        <v>101</v>
      </c>
      <c r="AC20" s="5" t="s">
        <v>102</v>
      </c>
      <c r="AD20" s="5" t="s">
        <v>95</v>
      </c>
      <c r="AE20" s="5"/>
      <c r="AF20" s="5" t="s">
        <v>145</v>
      </c>
      <c r="AG20" s="5"/>
      <c r="AH20" s="13"/>
    </row>
    <row r="21" spans="2:34" ht="18" customHeight="1" thickBot="1">
      <c r="Z21" s="24" t="str">
        <f>IF(COUNTIF(入力用シート!$B$6:$X$29,入力用シート!AB21)&gt;0,"(選択済)","")</f>
        <v>(選択済)</v>
      </c>
      <c r="AA21" s="12">
        <v>17</v>
      </c>
      <c r="AB21" s="5" t="s">
        <v>139</v>
      </c>
      <c r="AC21" s="5" t="s">
        <v>140</v>
      </c>
      <c r="AD21" s="5" t="s">
        <v>96</v>
      </c>
      <c r="AE21" s="5"/>
      <c r="AF21" s="5" t="s">
        <v>145</v>
      </c>
      <c r="AG21" s="5" t="s">
        <v>150</v>
      </c>
      <c r="AH21" s="13"/>
    </row>
    <row r="22" spans="2:34" ht="18" customHeight="1" thickBot="1">
      <c r="B22" s="48" t="str">
        <f>IFERROR(VLOOKUP(入力用シート!B23,入力用シート!$AB$5:$AH$28,2,FALSE)&amp;"","")</f>
        <v>すずき けんと</v>
      </c>
      <c r="C22" s="49"/>
      <c r="D22" s="50"/>
      <c r="E22" s="50"/>
      <c r="F22" s="51"/>
      <c r="H22" s="48" t="str">
        <f>IFERROR(VLOOKUP(入力用シート!H23,入力用シート!$AB$5:$AH$28,2,FALSE)&amp;"","")</f>
        <v>しまだ まゆみ</v>
      </c>
      <c r="I22" s="49"/>
      <c r="J22" s="50"/>
      <c r="K22" s="50"/>
      <c r="L22" s="51"/>
      <c r="N22" s="48" t="str">
        <f>IFERROR(VLOOKUP(入力用シート!N23,入力用シート!$AB$5:$AH$28,2,FALSE)&amp;"","")</f>
        <v/>
      </c>
      <c r="O22" s="49"/>
      <c r="P22" s="50"/>
      <c r="Q22" s="50"/>
      <c r="R22" s="51"/>
      <c r="T22" s="48" t="str">
        <f>IFERROR(VLOOKUP(入力用シート!T23,入力用シート!$AB$5:$AH$28,2,FALSE)&amp;"","")</f>
        <v>くりた たけし</v>
      </c>
      <c r="U22" s="49"/>
      <c r="V22" s="50"/>
      <c r="W22" s="50"/>
      <c r="X22" s="51"/>
      <c r="Z22" s="24" t="str">
        <f>IF(COUNTIF(入力用シート!$B$6:$X$29,入力用シート!AB22)&gt;0,"(選択済)","")</f>
        <v>(選択済)</v>
      </c>
      <c r="AA22" s="12">
        <v>18</v>
      </c>
      <c r="AB22" s="5" t="s">
        <v>123</v>
      </c>
      <c r="AC22" s="5" t="s">
        <v>124</v>
      </c>
      <c r="AD22" s="5" t="s">
        <v>95</v>
      </c>
      <c r="AE22" s="5"/>
      <c r="AF22" s="5" t="s">
        <v>145</v>
      </c>
      <c r="AG22" s="5"/>
      <c r="AH22" s="13"/>
    </row>
    <row r="23" spans="2:34" ht="18" customHeight="1" thickBot="1">
      <c r="B23" s="41" t="s">
        <v>131</v>
      </c>
      <c r="C23" s="42"/>
      <c r="D23" s="43"/>
      <c r="E23" s="43"/>
      <c r="F23" s="44"/>
      <c r="H23" s="41" t="s">
        <v>139</v>
      </c>
      <c r="I23" s="42"/>
      <c r="J23" s="43"/>
      <c r="K23" s="43"/>
      <c r="L23" s="44"/>
      <c r="N23" s="41"/>
      <c r="O23" s="42"/>
      <c r="P23" s="43"/>
      <c r="Q23" s="43"/>
      <c r="R23" s="44"/>
      <c r="T23" s="41" t="s">
        <v>133</v>
      </c>
      <c r="U23" s="42"/>
      <c r="V23" s="43"/>
      <c r="W23" s="43"/>
      <c r="X23" s="44"/>
      <c r="Z23" s="24" t="str">
        <f>IF(COUNTIF(入力用シート!$B$6:$X$29,入力用シート!AB23)&gt;0,"(選択済)","")</f>
        <v>(選択済)</v>
      </c>
      <c r="AA23" s="12">
        <v>19</v>
      </c>
      <c r="AB23" s="5" t="s">
        <v>141</v>
      </c>
      <c r="AC23" s="5" t="s">
        <v>144</v>
      </c>
      <c r="AD23" s="5" t="s">
        <v>95</v>
      </c>
      <c r="AE23" s="5"/>
      <c r="AF23" s="5" t="s">
        <v>146</v>
      </c>
      <c r="AG23" s="5"/>
      <c r="AH23" s="13"/>
    </row>
    <row r="24" spans="2:34" ht="18" customHeight="1" thickBot="1">
      <c r="B24" s="2" t="str">
        <f>IFERROR(VLOOKUP(入力用シート!B23,入力用シート!$AB$5:$AH$28,3,FALSE)&amp;"","")</f>
        <v>男子</v>
      </c>
      <c r="C24" s="3" t="str">
        <f>IFERROR(VLOOKUP(入力用シート!B23,入力用シート!$AB$5:$AH$28,4,FALSE)&amp;"","")</f>
        <v/>
      </c>
      <c r="D24" s="3" t="str">
        <f>IFERROR(VLOOKUP(入力用シート!B23,入力用シート!$AB$5:$AH$28,5,FALSE)&amp;"","")</f>
        <v>前4班</v>
      </c>
      <c r="E24" s="3" t="str">
        <f>IFERROR(VLOOKUP(入力用シート!B23,入力用シート!$AB$5:$AH$28,6,FALSE)&amp;"","")</f>
        <v/>
      </c>
      <c r="F24" s="4" t="str">
        <f>IFERROR(VLOOKUP(入力用シート!B23,入力用シート!$AB$5:$AH$28,7,FALSE)&amp;"","")</f>
        <v/>
      </c>
      <c r="H24" s="2" t="str">
        <f>IFERROR(VLOOKUP(入力用シート!H23,入力用シート!$AB$5:$AH$28,3,FALSE)&amp;"","")</f>
        <v>女子</v>
      </c>
      <c r="I24" s="3" t="str">
        <f>IFERROR(VLOOKUP(入力用シート!H23,入力用シート!$AB$5:$AH$28,4,FALSE)&amp;"","")</f>
        <v/>
      </c>
      <c r="J24" s="3" t="str">
        <f>IFERROR(VLOOKUP(入力用シート!H23,入力用シート!$AB$5:$AH$28,5,FALSE)&amp;"","")</f>
        <v>前3班</v>
      </c>
      <c r="K24" s="3" t="str">
        <f>IFERROR(VLOOKUP(入力用シート!H23,入力用シート!$AB$5:$AH$28,6,FALSE)&amp;"","")</f>
        <v>B</v>
      </c>
      <c r="L24" s="4" t="str">
        <f>IFERROR(VLOOKUP(入力用シート!H23,入力用シート!$AB$5:$AH$28,7,FALSE)&amp;"","")</f>
        <v/>
      </c>
      <c r="N24" s="2" t="str">
        <f>IFERROR(VLOOKUP(入力用シート!N23,入力用シート!$AB$5:$AH$28,3,FALSE)&amp;"","")</f>
        <v/>
      </c>
      <c r="O24" s="3" t="str">
        <f>IFERROR(VLOOKUP(入力用シート!N23,入力用シート!$AB$5:$AH$28,4,FALSE)&amp;"","")</f>
        <v/>
      </c>
      <c r="P24" s="3" t="str">
        <f>IFERROR(VLOOKUP(入力用シート!N23,入力用シート!$AB$5:$AH$28,5,FALSE)&amp;"","")</f>
        <v/>
      </c>
      <c r="Q24" s="3" t="str">
        <f>IFERROR(VLOOKUP(入力用シート!N23,入力用シート!$AB$5:$AH$28,6,FALSE)&amp;"","")</f>
        <v/>
      </c>
      <c r="R24" s="4" t="str">
        <f>IFERROR(VLOOKUP(入力用シート!N23,入力用シート!$AB$5:$AH$28,7,FALSE)&amp;"","")</f>
        <v/>
      </c>
      <c r="T24" s="2" t="str">
        <f>IFERROR(VLOOKUP(入力用シート!T23,入力用シート!$AB$5:$AH$28,3,FALSE)&amp;"","")</f>
        <v>男子</v>
      </c>
      <c r="U24" s="3" t="str">
        <f>IFERROR(VLOOKUP(入力用シート!T23,入力用シート!$AB$5:$AH$28,4,FALSE)&amp;"","")</f>
        <v/>
      </c>
      <c r="V24" s="3" t="str">
        <f>IFERROR(VLOOKUP(入力用シート!T23,入力用シート!$AB$5:$AH$28,5,FALSE)&amp;"","")</f>
        <v>前2班</v>
      </c>
      <c r="W24" s="3" t="str">
        <f>IFERROR(VLOOKUP(入力用シート!T23,入力用シート!$AB$5:$AH$28,6,FALSE)&amp;"","")</f>
        <v>A</v>
      </c>
      <c r="X24" s="4" t="str">
        <f>IFERROR(VLOOKUP(入力用シート!T23,入力用シート!$AB$5:$AH$28,7,FALSE)&amp;"","")</f>
        <v/>
      </c>
      <c r="Z24" s="24" t="str">
        <f>IF(COUNTIF(入力用シート!$B$6:$X$29,入力用シート!AB24)&gt;0,"(選択済)","")</f>
        <v>(選択済)</v>
      </c>
      <c r="AA24" s="12">
        <v>20</v>
      </c>
      <c r="AB24" s="5" t="s">
        <v>131</v>
      </c>
      <c r="AC24" s="5" t="s">
        <v>132</v>
      </c>
      <c r="AD24" s="5" t="s">
        <v>95</v>
      </c>
      <c r="AE24" s="5"/>
      <c r="AF24" s="5" t="s">
        <v>146</v>
      </c>
      <c r="AG24" s="5"/>
      <c r="AH24" s="13"/>
    </row>
    <row r="25" spans="2:34" ht="18" customHeight="1" thickBot="1">
      <c r="Z25" s="24" t="str">
        <f>IF(COUNTIF(入力用シート!$B$6:$X$29,入力用シート!AB25)&gt;0,"(選択済)","")</f>
        <v>(選択済)</v>
      </c>
      <c r="AA25" s="12">
        <v>21</v>
      </c>
      <c r="AB25" s="5" t="s">
        <v>121</v>
      </c>
      <c r="AC25" s="5" t="s">
        <v>122</v>
      </c>
      <c r="AD25" s="5" t="s">
        <v>95</v>
      </c>
      <c r="AE25" s="5" t="s">
        <v>152</v>
      </c>
      <c r="AF25" s="5" t="s">
        <v>146</v>
      </c>
      <c r="AG25" s="5"/>
      <c r="AH25" s="13"/>
    </row>
    <row r="26" spans="2:34" ht="18" customHeight="1" thickBot="1">
      <c r="B26" s="48" t="str">
        <f>IFERROR(VLOOKUP(入力用シート!B27,入力用シート!$AB$5:$AH$28,2,FALSE)&amp;"","")</f>
        <v>こいけ まさひこ</v>
      </c>
      <c r="C26" s="49"/>
      <c r="D26" s="50"/>
      <c r="E26" s="50"/>
      <c r="F26" s="51"/>
      <c r="H26" s="48" t="str">
        <f>IFERROR(VLOOKUP(入力用シート!H27,入力用シート!$AB$5:$AH$28,2,FALSE)&amp;"","")</f>
        <v>さとう りょうすけ</v>
      </c>
      <c r="I26" s="49"/>
      <c r="J26" s="50"/>
      <c r="K26" s="50"/>
      <c r="L26" s="51"/>
      <c r="N26" s="48" t="str">
        <f>IFERROR(VLOOKUP(入力用シート!N27,入力用シート!$AB$5:$AH$28,2,FALSE)&amp;"","")</f>
        <v/>
      </c>
      <c r="O26" s="49"/>
      <c r="P26" s="50"/>
      <c r="Q26" s="50"/>
      <c r="R26" s="51"/>
      <c r="T26" s="48" t="str">
        <f>IFERROR(VLOOKUP(入力用シート!T27,入力用シート!$AB$5:$AH$28,2,FALSE)&amp;"","")</f>
        <v/>
      </c>
      <c r="U26" s="49"/>
      <c r="V26" s="50"/>
      <c r="W26" s="50"/>
      <c r="X26" s="51"/>
      <c r="Z26" s="24" t="str">
        <f>IF(COUNTIF(入力用シート!$B$6:$X$29,入力用シート!AB26)&gt;0,"(選択済)","")</f>
        <v>(選択済)</v>
      </c>
      <c r="AA26" s="12">
        <v>22</v>
      </c>
      <c r="AB26" s="5" t="s">
        <v>119</v>
      </c>
      <c r="AC26" s="5" t="s">
        <v>120</v>
      </c>
      <c r="AD26" s="5" t="s">
        <v>96</v>
      </c>
      <c r="AE26" s="5"/>
      <c r="AF26" s="5" t="s">
        <v>146</v>
      </c>
      <c r="AG26" s="5" t="s">
        <v>150</v>
      </c>
      <c r="AH26" s="13"/>
    </row>
    <row r="27" spans="2:34" ht="18" customHeight="1" thickBot="1">
      <c r="B27" s="41" t="s">
        <v>117</v>
      </c>
      <c r="C27" s="42"/>
      <c r="D27" s="43"/>
      <c r="E27" s="43"/>
      <c r="F27" s="44"/>
      <c r="H27" s="41" t="s">
        <v>101</v>
      </c>
      <c r="I27" s="42"/>
      <c r="J27" s="43"/>
      <c r="K27" s="43"/>
      <c r="L27" s="44"/>
      <c r="N27" s="41"/>
      <c r="O27" s="42"/>
      <c r="P27" s="43"/>
      <c r="Q27" s="43"/>
      <c r="R27" s="44"/>
      <c r="T27" s="41"/>
      <c r="U27" s="42"/>
      <c r="V27" s="43"/>
      <c r="W27" s="43"/>
      <c r="X27" s="44"/>
      <c r="Z27" s="24" t="str">
        <f>IF(COUNTIF(入力用シート!$B$6:$X$29,入力用シート!AB27)&gt;0,"(選択済)","")</f>
        <v/>
      </c>
      <c r="AA27" s="12">
        <v>23</v>
      </c>
      <c r="AB27" s="5"/>
      <c r="AC27" s="5"/>
      <c r="AD27" s="5"/>
      <c r="AE27" s="5"/>
      <c r="AF27" s="5"/>
      <c r="AG27" s="5"/>
      <c r="AH27" s="13"/>
    </row>
    <row r="28" spans="2:34" ht="18" customHeight="1" thickBot="1">
      <c r="B28" s="2" t="str">
        <f>IFERROR(VLOOKUP(入力用シート!B27,入力用シート!$AB$5:$AH$28,3,FALSE)&amp;"","")</f>
        <v>男子</v>
      </c>
      <c r="C28" s="3" t="str">
        <f>IFERROR(VLOOKUP(入力用シート!B27,入力用シート!$AB$5:$AH$28,4,FALSE)&amp;"","")</f>
        <v/>
      </c>
      <c r="D28" s="3" t="str">
        <f>IFERROR(VLOOKUP(入力用シート!B27,入力用シート!$AB$5:$AH$28,5,FALSE)&amp;"","")</f>
        <v>前3班</v>
      </c>
      <c r="E28" s="3" t="str">
        <f>IFERROR(VLOOKUP(入力用シート!B27,入力用シート!$AB$5:$AH$28,6,FALSE)&amp;"","")</f>
        <v/>
      </c>
      <c r="F28" s="4" t="str">
        <f>IFERROR(VLOOKUP(入力用シート!B27,入力用シート!$AB$5:$AH$28,7,FALSE)&amp;"","")</f>
        <v/>
      </c>
      <c r="H28" s="2" t="str">
        <f>IFERROR(VLOOKUP(入力用シート!H27,入力用シート!$AB$5:$AH$28,3,FALSE)&amp;"","")</f>
        <v>男子</v>
      </c>
      <c r="I28" s="3" t="str">
        <f>IFERROR(VLOOKUP(入力用シート!H27,入力用シート!$AB$5:$AH$28,4,FALSE)&amp;"","")</f>
        <v/>
      </c>
      <c r="J28" s="3" t="str">
        <f>IFERROR(VLOOKUP(入力用シート!H27,入力用シート!$AB$5:$AH$28,5,FALSE)&amp;"","")</f>
        <v>前3班</v>
      </c>
      <c r="K28" s="3" t="str">
        <f>IFERROR(VLOOKUP(入力用シート!H27,入力用シート!$AB$5:$AH$28,6,FALSE)&amp;"","")</f>
        <v/>
      </c>
      <c r="L28" s="4" t="str">
        <f>IFERROR(VLOOKUP(入力用シート!H27,入力用シート!$AB$5:$AH$28,7,FALSE)&amp;"","")</f>
        <v/>
      </c>
      <c r="N28" s="2" t="str">
        <f>IFERROR(VLOOKUP(入力用シート!N27,入力用シート!$AB$5:$AH$28,3,FALSE)&amp;"","")</f>
        <v/>
      </c>
      <c r="O28" s="3" t="str">
        <f>IFERROR(VLOOKUP(入力用シート!N27,入力用シート!$AB$5:$AH$28,4,FALSE)&amp;"","")</f>
        <v/>
      </c>
      <c r="P28" s="3" t="str">
        <f>IFERROR(VLOOKUP(入力用シート!N27,入力用シート!$AB$5:$AH$28,5,FALSE)&amp;"","")</f>
        <v/>
      </c>
      <c r="Q28" s="3" t="str">
        <f>IFERROR(VLOOKUP(入力用シート!N27,入力用シート!$AB$5:$AH$28,6,FALSE)&amp;"","")</f>
        <v/>
      </c>
      <c r="R28" s="4" t="str">
        <f>IFERROR(VLOOKUP(入力用シート!N27,入力用シート!$AB$5:$AH$28,7,FALSE)&amp;"","")</f>
        <v/>
      </c>
      <c r="T28" s="2" t="str">
        <f>IFERROR(VLOOKUP(入力用シート!T27,入力用シート!$AB$5:$AH$28,3,FALSE)&amp;"","")</f>
        <v/>
      </c>
      <c r="U28" s="3" t="str">
        <f>IFERROR(VLOOKUP(入力用シート!T27,入力用シート!$AB$5:$AH$28,4,FALSE)&amp;"","")</f>
        <v/>
      </c>
      <c r="V28" s="3" t="str">
        <f>IFERROR(VLOOKUP(入力用シート!T27,入力用シート!$AB$5:$AH$28,5,FALSE)&amp;"","")</f>
        <v/>
      </c>
      <c r="W28" s="3" t="str">
        <f>IFERROR(VLOOKUP(入力用シート!T27,入力用シート!$AB$5:$AH$28,6,FALSE)&amp;"","")</f>
        <v/>
      </c>
      <c r="X28" s="4" t="str">
        <f>IFERROR(VLOOKUP(入力用シート!T27,入力用シート!$AB$5:$AH$28,7,FALSE)&amp;"","")</f>
        <v/>
      </c>
      <c r="Z28" s="24" t="str">
        <f>IF(COUNTIF(入力用シート!$B$6:$X$29,入力用シート!AB28)&gt;0,"(選択済)","")</f>
        <v/>
      </c>
      <c r="AA28" s="14">
        <v>24</v>
      </c>
      <c r="AB28" s="15"/>
      <c r="AC28" s="15"/>
      <c r="AD28" s="15"/>
      <c r="AE28" s="15"/>
      <c r="AF28" s="15"/>
      <c r="AG28" s="15"/>
      <c r="AH28" s="16"/>
    </row>
    <row r="29" spans="2:34" ht="18" customHeight="1"/>
    <row r="30" spans="2:34" ht="18" customHeight="1"/>
    <row r="31" spans="2:34" ht="18" customHeight="1"/>
    <row r="32" spans="2:34" ht="18" customHeight="1"/>
    <row r="33" ht="18" customHeight="1"/>
    <row r="34" ht="18" customHeight="1"/>
    <row r="35" ht="18" customHeight="1"/>
    <row r="36" ht="18" customHeight="1"/>
    <row r="37" ht="18" customHeight="1"/>
    <row r="38" ht="18" customHeight="1"/>
    <row r="39" ht="18" customHeight="1"/>
  </sheetData>
  <mergeCells count="54">
    <mergeCell ref="B7:F7"/>
    <mergeCell ref="B6:F6"/>
    <mergeCell ref="B15:F15"/>
    <mergeCell ref="N15:R15"/>
    <mergeCell ref="B14:F14"/>
    <mergeCell ref="N14:R14"/>
    <mergeCell ref="B11:F11"/>
    <mergeCell ref="N11:R11"/>
    <mergeCell ref="H6:L6"/>
    <mergeCell ref="H7:L7"/>
    <mergeCell ref="H10:L10"/>
    <mergeCell ref="N6:R6"/>
    <mergeCell ref="N7:R7"/>
    <mergeCell ref="N10:R10"/>
    <mergeCell ref="B18:F18"/>
    <mergeCell ref="H18:L18"/>
    <mergeCell ref="N18:R18"/>
    <mergeCell ref="T22:X22"/>
    <mergeCell ref="B10:F10"/>
    <mergeCell ref="B22:F22"/>
    <mergeCell ref="H22:L22"/>
    <mergeCell ref="N22:R22"/>
    <mergeCell ref="B19:F19"/>
    <mergeCell ref="H19:L19"/>
    <mergeCell ref="N19:R19"/>
    <mergeCell ref="T11:X11"/>
    <mergeCell ref="T14:X14"/>
    <mergeCell ref="T15:X15"/>
    <mergeCell ref="T18:X18"/>
    <mergeCell ref="T19:X19"/>
    <mergeCell ref="B27:F27"/>
    <mergeCell ref="H27:L27"/>
    <mergeCell ref="N27:R27"/>
    <mergeCell ref="T27:X27"/>
    <mergeCell ref="B26:F26"/>
    <mergeCell ref="H26:L26"/>
    <mergeCell ref="N26:R26"/>
    <mergeCell ref="T26:X26"/>
    <mergeCell ref="B23:F23"/>
    <mergeCell ref="H23:L23"/>
    <mergeCell ref="N23:R23"/>
    <mergeCell ref="T23:X23"/>
    <mergeCell ref="V2:X2"/>
    <mergeCell ref="H11:L11"/>
    <mergeCell ref="H14:L14"/>
    <mergeCell ref="H15:L15"/>
    <mergeCell ref="I4:Q4"/>
    <mergeCell ref="N2:O2"/>
    <mergeCell ref="T2:U2"/>
    <mergeCell ref="P2:R2"/>
    <mergeCell ref="E2:J2"/>
    <mergeCell ref="T6:X6"/>
    <mergeCell ref="T7:X7"/>
    <mergeCell ref="T10:X10"/>
  </mergeCells>
  <phoneticPr fontId="1"/>
  <conditionalFormatting sqref="B7:F7">
    <cfRule type="cellIs" dxfId="50" priority="89" operator="notEqual">
      <formula>""</formula>
    </cfRule>
    <cfRule type="cellIs" dxfId="49" priority="90" operator="equal">
      <formula>""</formula>
    </cfRule>
  </conditionalFormatting>
  <conditionalFormatting sqref="B11:F11">
    <cfRule type="cellIs" dxfId="48" priority="85" operator="notEqual">
      <formula>""</formula>
    </cfRule>
    <cfRule type="cellIs" dxfId="47" priority="86" operator="equal">
      <formula>""</formula>
    </cfRule>
  </conditionalFormatting>
  <conditionalFormatting sqref="B15:F15">
    <cfRule type="cellIs" dxfId="46" priority="83" operator="notEqual">
      <formula>""</formula>
    </cfRule>
    <cfRule type="cellIs" dxfId="45" priority="84" operator="equal">
      <formula>""</formula>
    </cfRule>
  </conditionalFormatting>
  <conditionalFormatting sqref="B19:F19">
    <cfRule type="cellIs" dxfId="44" priority="81" operator="notEqual">
      <formula>""</formula>
    </cfRule>
    <cfRule type="cellIs" dxfId="43" priority="82" operator="equal">
      <formula>""</formula>
    </cfRule>
  </conditionalFormatting>
  <conditionalFormatting sqref="B23:F23">
    <cfRule type="cellIs" dxfId="42" priority="79" operator="notEqual">
      <formula>""</formula>
    </cfRule>
    <cfRule type="cellIs" dxfId="41" priority="80" operator="equal">
      <formula>""</formula>
    </cfRule>
  </conditionalFormatting>
  <conditionalFormatting sqref="B27:F27">
    <cfRule type="cellIs" dxfId="40" priority="77" operator="notEqual">
      <formula>""</formula>
    </cfRule>
    <cfRule type="cellIs" dxfId="39" priority="78" operator="equal">
      <formula>""</formula>
    </cfRule>
  </conditionalFormatting>
  <conditionalFormatting sqref="H7:L7">
    <cfRule type="cellIs" dxfId="38" priority="73" operator="notEqual">
      <formula>""</formula>
    </cfRule>
    <cfRule type="cellIs" dxfId="37" priority="74" operator="equal">
      <formula>""</formula>
    </cfRule>
  </conditionalFormatting>
  <conditionalFormatting sqref="H11:L11">
    <cfRule type="cellIs" dxfId="36" priority="71" operator="notEqual">
      <formula>""</formula>
    </cfRule>
    <cfRule type="cellIs" dxfId="35" priority="72" operator="equal">
      <formula>""</formula>
    </cfRule>
  </conditionalFormatting>
  <conditionalFormatting sqref="H15:L15">
    <cfRule type="cellIs" dxfId="34" priority="69" operator="notEqual">
      <formula>""</formula>
    </cfRule>
    <cfRule type="cellIs" dxfId="33" priority="70" operator="equal">
      <formula>""</formula>
    </cfRule>
  </conditionalFormatting>
  <conditionalFormatting sqref="H19:L19">
    <cfRule type="cellIs" dxfId="32" priority="67" operator="notEqual">
      <formula>""</formula>
    </cfRule>
    <cfRule type="cellIs" dxfId="31" priority="68" operator="equal">
      <formula>""</formula>
    </cfRule>
  </conditionalFormatting>
  <conditionalFormatting sqref="H23:L23">
    <cfRule type="cellIs" dxfId="30" priority="65" operator="notEqual">
      <formula>""</formula>
    </cfRule>
    <cfRule type="cellIs" dxfId="29" priority="66" operator="equal">
      <formula>""</formula>
    </cfRule>
  </conditionalFormatting>
  <conditionalFormatting sqref="H27:L27">
    <cfRule type="cellIs" dxfId="28" priority="63" operator="notEqual">
      <formula>""</formula>
    </cfRule>
    <cfRule type="cellIs" dxfId="27" priority="64" operator="equal">
      <formula>""</formula>
    </cfRule>
  </conditionalFormatting>
  <conditionalFormatting sqref="N7:R7">
    <cfRule type="cellIs" dxfId="26" priority="59" operator="notEqual">
      <formula>""</formula>
    </cfRule>
    <cfRule type="cellIs" dxfId="25" priority="60" operator="equal">
      <formula>""</formula>
    </cfRule>
  </conditionalFormatting>
  <conditionalFormatting sqref="N11:R11">
    <cfRule type="cellIs" dxfId="24" priority="57" operator="notEqual">
      <formula>""</formula>
    </cfRule>
    <cfRule type="cellIs" dxfId="23" priority="58" operator="equal">
      <formula>""</formula>
    </cfRule>
  </conditionalFormatting>
  <conditionalFormatting sqref="N15:R15">
    <cfRule type="cellIs" dxfId="22" priority="55" operator="notEqual">
      <formula>""</formula>
    </cfRule>
    <cfRule type="cellIs" dxfId="21" priority="56" operator="equal">
      <formula>""</formula>
    </cfRule>
  </conditionalFormatting>
  <conditionalFormatting sqref="N19:R19">
    <cfRule type="cellIs" dxfId="20" priority="53" operator="notEqual">
      <formula>""</formula>
    </cfRule>
    <cfRule type="cellIs" dxfId="19" priority="54" operator="equal">
      <formula>""</formula>
    </cfRule>
  </conditionalFormatting>
  <conditionalFormatting sqref="N23:R23">
    <cfRule type="cellIs" dxfId="18" priority="51" operator="notEqual">
      <formula>""</formula>
    </cfRule>
    <cfRule type="cellIs" dxfId="17" priority="52" operator="equal">
      <formula>""</formula>
    </cfRule>
  </conditionalFormatting>
  <conditionalFormatting sqref="N27:R27">
    <cfRule type="cellIs" dxfId="16" priority="49" operator="notEqual">
      <formula>""</formula>
    </cfRule>
    <cfRule type="cellIs" dxfId="15" priority="50" operator="equal">
      <formula>""</formula>
    </cfRule>
  </conditionalFormatting>
  <conditionalFormatting sqref="T7:X7">
    <cfRule type="cellIs" dxfId="14" priority="45" operator="notEqual">
      <formula>""</formula>
    </cfRule>
    <cfRule type="cellIs" dxfId="13" priority="46" operator="equal">
      <formula>""</formula>
    </cfRule>
  </conditionalFormatting>
  <conditionalFormatting sqref="T11:X11">
    <cfRule type="cellIs" dxfId="12" priority="43" operator="notEqual">
      <formula>""</formula>
    </cfRule>
    <cfRule type="cellIs" dxfId="11" priority="44" operator="equal">
      <formula>""</formula>
    </cfRule>
  </conditionalFormatting>
  <conditionalFormatting sqref="T15:X15">
    <cfRule type="cellIs" dxfId="10" priority="41" operator="notEqual">
      <formula>""</formula>
    </cfRule>
    <cfRule type="cellIs" dxfId="9" priority="42" operator="equal">
      <formula>""</formula>
    </cfRule>
  </conditionalFormatting>
  <conditionalFormatting sqref="T19:X19">
    <cfRule type="cellIs" dxfId="8" priority="39" operator="notEqual">
      <formula>""</formula>
    </cfRule>
    <cfRule type="cellIs" dxfId="7" priority="40" operator="equal">
      <formula>""</formula>
    </cfRule>
  </conditionalFormatting>
  <conditionalFormatting sqref="T23:X23">
    <cfRule type="cellIs" dxfId="6" priority="37" operator="notEqual">
      <formula>""</formula>
    </cfRule>
    <cfRule type="cellIs" dxfId="5" priority="38" operator="equal">
      <formula>""</formula>
    </cfRule>
  </conditionalFormatting>
  <conditionalFormatting sqref="T27:X27">
    <cfRule type="cellIs" dxfId="4" priority="35" operator="notEqual">
      <formula>""</formula>
    </cfRule>
    <cfRule type="cellIs" dxfId="3" priority="36" operator="equal">
      <formula>""</formula>
    </cfRule>
  </conditionalFormatting>
  <conditionalFormatting sqref="V2">
    <cfRule type="cellIs" dxfId="2" priority="198" operator="notEqual">
      <formula>$P$2</formula>
    </cfRule>
  </conditionalFormatting>
  <conditionalFormatting sqref="B7:F7 H7:L7 N7:R7 T7:X7 B11:F11 H11:L11 N11:R11 T11:X11 B15:F15 H15:L15 N15:R15 T15:X15 B19:F19 H19:L19 N19:R19 T19:X19 B23:F23 H23:L23 N23:R23 T23:X23 B27:F27 H27:L27 N27:R27 T27:X27">
    <cfRule type="duplicateValues" dxfId="1" priority="200"/>
    <cfRule type="duplicateValues" dxfId="0" priority="1"/>
  </conditionalFormatting>
  <dataValidations count="1">
    <dataValidation type="list" allowBlank="1" showInputMessage="1" showErrorMessage="1" sqref="B7:F7 B11:F11 B15:F15 B19:F19 B23:F23 B27:F27 H7:L7 H11:L11 H15:L15 H19:L19 H23:L23 H27:L27 N7:R7 N11:R11 N15:R15 N19:R19 N23:R23 N27:R27 T7:X7 T11:X11 T15:X15 T19:X19 T23:X23 T27:X27" xr:uid="{B4EBF6FA-7A0B-4241-8186-7FF34C12F81E}">
      <formula1>$AB$5:$AB$28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7" customWidth="1"/>
    <col min="4" max="16384" width="9" style="7"/>
  </cols>
  <sheetData>
    <row r="1" spans="1:3">
      <c r="A1" s="6" t="s">
        <v>10</v>
      </c>
    </row>
    <row r="2" spans="1:3">
      <c r="A2" s="6"/>
    </row>
    <row r="3" spans="1:3">
      <c r="B3" s="7" t="s">
        <v>11</v>
      </c>
    </row>
    <row r="4" spans="1:3">
      <c r="C4" s="8" t="s">
        <v>12</v>
      </c>
    </row>
    <row r="5" spans="1:3">
      <c r="C5" s="8"/>
    </row>
    <row r="6" spans="1:3">
      <c r="B6" s="7" t="s">
        <v>13</v>
      </c>
    </row>
    <row r="7" spans="1:3">
      <c r="C7" s="7" t="s">
        <v>14</v>
      </c>
    </row>
    <row r="8" spans="1:3">
      <c r="C8" s="7" t="s">
        <v>15</v>
      </c>
    </row>
    <row r="9" spans="1:3">
      <c r="C9" s="7" t="s">
        <v>16</v>
      </c>
    </row>
    <row r="10" spans="1:3">
      <c r="C10" s="7" t="s">
        <v>17</v>
      </c>
    </row>
    <row r="11" spans="1:3">
      <c r="C11" s="7" t="s">
        <v>18</v>
      </c>
    </row>
    <row r="12" spans="1:3">
      <c r="C12" s="7" t="s">
        <v>19</v>
      </c>
    </row>
    <row r="14" spans="1:3">
      <c r="B14" s="7" t="s">
        <v>20</v>
      </c>
    </row>
    <row r="15" spans="1:3">
      <c r="C15" s="7" t="s">
        <v>21</v>
      </c>
    </row>
    <row r="16" spans="1:3">
      <c r="C16" s="7" t="s">
        <v>22</v>
      </c>
    </row>
    <row r="17" spans="1:4">
      <c r="C17" s="7" t="s">
        <v>23</v>
      </c>
    </row>
    <row r="18" spans="1:4">
      <c r="C18" s="7" t="s">
        <v>24</v>
      </c>
    </row>
    <row r="19" spans="1:4">
      <c r="C19" s="7" t="s">
        <v>25</v>
      </c>
    </row>
    <row r="21" spans="1:4">
      <c r="A21" s="6" t="s">
        <v>26</v>
      </c>
    </row>
    <row r="22" spans="1:4">
      <c r="A22" s="6"/>
    </row>
    <row r="23" spans="1:4">
      <c r="B23" s="7" t="s">
        <v>27</v>
      </c>
    </row>
    <row r="24" spans="1:4">
      <c r="C24" s="7" t="s">
        <v>28</v>
      </c>
    </row>
    <row r="25" spans="1:4">
      <c r="D25" s="8" t="s">
        <v>29</v>
      </c>
    </row>
    <row r="26" spans="1:4">
      <c r="C26" s="7" t="s">
        <v>30</v>
      </c>
    </row>
    <row r="27" spans="1:4">
      <c r="D27" s="8" t="s">
        <v>31</v>
      </c>
    </row>
    <row r="28" spans="1:4">
      <c r="C28" s="9" t="s">
        <v>32</v>
      </c>
    </row>
    <row r="29" spans="1:4">
      <c r="D29" s="8" t="s">
        <v>33</v>
      </c>
    </row>
    <row r="30" spans="1:4">
      <c r="C30" s="7" t="s">
        <v>34</v>
      </c>
    </row>
    <row r="31" spans="1:4">
      <c r="D31" s="8" t="s">
        <v>35</v>
      </c>
    </row>
    <row r="33" spans="2:4">
      <c r="B33" s="7" t="s">
        <v>36</v>
      </c>
    </row>
    <row r="34" spans="2:4">
      <c r="C34" s="7" t="s">
        <v>37</v>
      </c>
    </row>
    <row r="35" spans="2:4">
      <c r="D35" s="8" t="s">
        <v>38</v>
      </c>
    </row>
    <row r="37" spans="2:4">
      <c r="B37" s="7" t="s">
        <v>39</v>
      </c>
    </row>
    <row r="38" spans="2:4">
      <c r="C38" s="7" t="s">
        <v>40</v>
      </c>
    </row>
    <row r="39" spans="2:4">
      <c r="D39" s="8" t="s">
        <v>41</v>
      </c>
    </row>
    <row r="40" spans="2:4">
      <c r="C40" s="7" t="s">
        <v>42</v>
      </c>
    </row>
    <row r="41" spans="2:4">
      <c r="D41" s="8" t="s">
        <v>43</v>
      </c>
    </row>
    <row r="43" spans="2:4">
      <c r="B43" s="7" t="s">
        <v>44</v>
      </c>
    </row>
    <row r="44" spans="2:4">
      <c r="C44" s="7" t="s">
        <v>45</v>
      </c>
    </row>
    <row r="45" spans="2:4">
      <c r="D45" s="8" t="s">
        <v>46</v>
      </c>
    </row>
    <row r="46" spans="2:4">
      <c r="C46" s="7" t="s">
        <v>47</v>
      </c>
    </row>
    <row r="47" spans="2:4">
      <c r="D47" s="8" t="s">
        <v>48</v>
      </c>
    </row>
    <row r="49" spans="2:4">
      <c r="B49" s="7" t="s">
        <v>49</v>
      </c>
    </row>
    <row r="50" spans="2:4">
      <c r="C50" s="7" t="s">
        <v>50</v>
      </c>
    </row>
    <row r="51" spans="2:4">
      <c r="D51" s="8" t="s">
        <v>51</v>
      </c>
    </row>
    <row r="52" spans="2:4">
      <c r="C52" s="7" t="s">
        <v>52</v>
      </c>
    </row>
    <row r="53" spans="2:4">
      <c r="D53" s="8" t="s">
        <v>53</v>
      </c>
    </row>
    <row r="54" spans="2:4">
      <c r="C54" s="7" t="s">
        <v>54</v>
      </c>
    </row>
    <row r="55" spans="2:4">
      <c r="D55" s="8" t="s">
        <v>55</v>
      </c>
    </row>
    <row r="57" spans="2:4">
      <c r="B57" s="7" t="s">
        <v>56</v>
      </c>
    </row>
    <row r="58" spans="2:4">
      <c r="C58" s="7" t="s">
        <v>57</v>
      </c>
    </row>
    <row r="59" spans="2:4">
      <c r="D59" s="8" t="s">
        <v>58</v>
      </c>
    </row>
    <row r="60" spans="2:4">
      <c r="C60" s="7" t="s">
        <v>59</v>
      </c>
    </row>
    <row r="61" spans="2:4">
      <c r="D61" s="8" t="s">
        <v>60</v>
      </c>
    </row>
    <row r="62" spans="2:4">
      <c r="C62" s="7" t="s">
        <v>61</v>
      </c>
    </row>
    <row r="63" spans="2:4">
      <c r="D63" s="8" t="s">
        <v>62</v>
      </c>
    </row>
    <row r="65" spans="2:4">
      <c r="B65" s="7" t="s">
        <v>63</v>
      </c>
    </row>
    <row r="66" spans="2:4">
      <c r="C66" s="7" t="s">
        <v>64</v>
      </c>
    </row>
    <row r="67" spans="2:4">
      <c r="D67" s="8" t="s">
        <v>65</v>
      </c>
    </row>
    <row r="68" spans="2:4">
      <c r="C68" s="7" t="s">
        <v>66</v>
      </c>
    </row>
    <row r="69" spans="2:4">
      <c r="D69" s="8" t="s">
        <v>67</v>
      </c>
    </row>
    <row r="70" spans="2:4">
      <c r="C70" s="7" t="s">
        <v>68</v>
      </c>
    </row>
    <row r="71" spans="2:4">
      <c r="D71" s="8" t="s">
        <v>69</v>
      </c>
    </row>
    <row r="72" spans="2:4">
      <c r="C72" s="7" t="s">
        <v>70</v>
      </c>
    </row>
    <row r="73" spans="2:4">
      <c r="D73" s="8" t="s">
        <v>71</v>
      </c>
    </row>
    <row r="74" spans="2:4">
      <c r="C74" s="7" t="s">
        <v>72</v>
      </c>
    </row>
    <row r="75" spans="2:4">
      <c r="D75" s="8" t="s">
        <v>73</v>
      </c>
    </row>
    <row r="77" spans="2:4">
      <c r="B77" s="7" t="s">
        <v>74</v>
      </c>
    </row>
    <row r="78" spans="2:4">
      <c r="C78" s="7" t="s">
        <v>75</v>
      </c>
    </row>
    <row r="79" spans="2:4">
      <c r="D79" s="8" t="s">
        <v>76</v>
      </c>
    </row>
    <row r="80" spans="2:4">
      <c r="C80" s="7" t="s">
        <v>77</v>
      </c>
    </row>
    <row r="81" spans="1:4">
      <c r="D81" s="8" t="s">
        <v>78</v>
      </c>
    </row>
    <row r="83" spans="1:4">
      <c r="A83" s="6" t="s">
        <v>79</v>
      </c>
    </row>
    <row r="84" spans="1:4">
      <c r="A84" s="6"/>
    </row>
    <row r="85" spans="1:4">
      <c r="B85" s="7" t="s">
        <v>80</v>
      </c>
    </row>
    <row r="86" spans="1:4">
      <c r="C86" s="8" t="s">
        <v>81</v>
      </c>
    </row>
    <row r="88" spans="1:4">
      <c r="B88" s="7" t="s">
        <v>82</v>
      </c>
    </row>
    <row r="89" spans="1:4">
      <c r="C89" s="8" t="s">
        <v>83</v>
      </c>
    </row>
    <row r="91" spans="1:4">
      <c r="B91" s="7" t="s">
        <v>84</v>
      </c>
    </row>
    <row r="92" spans="1:4">
      <c r="C92" s="8" t="s">
        <v>85</v>
      </c>
    </row>
    <row r="94" spans="1:4">
      <c r="B94" s="7" t="s">
        <v>86</v>
      </c>
    </row>
    <row r="95" spans="1:4">
      <c r="C95" s="8" t="s">
        <v>87</v>
      </c>
    </row>
    <row r="97" spans="1:3">
      <c r="A97" s="6" t="s">
        <v>88</v>
      </c>
    </row>
    <row r="98" spans="1:3">
      <c r="A98" s="6"/>
    </row>
    <row r="99" spans="1:3">
      <c r="B99" s="7" t="s">
        <v>89</v>
      </c>
    </row>
    <row r="100" spans="1:3">
      <c r="C100" s="8" t="s">
        <v>90</v>
      </c>
    </row>
    <row r="101" spans="1:3">
      <c r="C101" s="8"/>
    </row>
    <row r="102" spans="1:3">
      <c r="B102" s="7" t="s">
        <v>91</v>
      </c>
    </row>
    <row r="110" spans="1:3">
      <c r="C110" s="7" t="s">
        <v>92</v>
      </c>
    </row>
    <row r="111" spans="1:3">
      <c r="C111" s="7" t="s">
        <v>93</v>
      </c>
    </row>
    <row r="112" spans="1:3">
      <c r="C112" s="8" t="s">
        <v>94</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2022-03-19T14:34:19Z</cp:lastPrinted>
  <dcterms:created xsi:type="dcterms:W3CDTF">2015-06-05T18:19:34Z</dcterms:created>
  <dcterms:modified xsi:type="dcterms:W3CDTF">2022-03-19T15:41:54Z</dcterms:modified>
</cp:coreProperties>
</file>